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076" windowWidth="25600" windowHeight="12680" activeTab="8"/>
  </bookViews>
  <sheets>
    <sheet name="Instructions" sheetId="1" r:id="rId1"/>
    <sheet name="E Individual" sheetId="2" r:id="rId2"/>
    <sheet name="E Team" sheetId="3" r:id="rId3"/>
    <sheet name="C Individual" sheetId="4" r:id="rId4"/>
    <sheet name="C Team" sheetId="5" r:id="rId5"/>
    <sheet name="MC Individual" sheetId="6" r:id="rId6"/>
    <sheet name="MC Team" sheetId="7" r:id="rId7"/>
    <sheet name="X Individual" sheetId="8" r:id="rId8"/>
    <sheet name="X Team" sheetId="9" r:id="rId9"/>
    <sheet name="Regatta Roster" sheetId="10" r:id="rId10"/>
  </sheets>
  <definedNames>
    <definedName name="pointsforlast">#REF!</definedName>
    <definedName name="pointsforlast.">#REF!</definedName>
    <definedName name="pointsforlastC" localSheetId="1">'E Individual'!$D$27</definedName>
    <definedName name="pointsforlastC" localSheetId="5">'MC Individual'!$D$30</definedName>
    <definedName name="pointsforlastC" localSheetId="7">'X Individual'!#REF!</definedName>
    <definedName name="pointsforlastC">'C Individual'!$D$25</definedName>
    <definedName name="POINTSFORLASTMC">#REF!</definedName>
    <definedName name="_xlnm.Print_Area" localSheetId="3">'C Individual'!$A$1:$AE$38</definedName>
    <definedName name="_xlnm.Print_Area" localSheetId="4">'C Team'!$A$1:$AE$56</definedName>
    <definedName name="_xlnm.Print_Area" localSheetId="1">'E Individual'!$A$1:$AE$24</definedName>
    <definedName name="_xlnm.Print_Area" localSheetId="2">'E Team'!$A$1:$AE$24</definedName>
    <definedName name="_xlnm.Print_Area" localSheetId="5">'MC Individual'!$A$1:$AE$38</definedName>
    <definedName name="_xlnm.Print_Area" localSheetId="6">'MC Team'!$A$1:$AE$56</definedName>
    <definedName name="_xlnm.Print_Area" localSheetId="9">'Regatta Roster'!$A$1:$P$39</definedName>
    <definedName name="_xlnm.Print_Area" localSheetId="7">'X Individual'!$A$1:$AE$30</definedName>
    <definedName name="_xlnm.Print_Area" localSheetId="8">'X Team'!$A$1:$AE$48</definedName>
  </definedNames>
  <calcPr fullCalcOnLoad="1"/>
</workbook>
</file>

<file path=xl/sharedStrings.xml><?xml version="1.0" encoding="utf-8"?>
<sst xmlns="http://schemas.openxmlformats.org/spreadsheetml/2006/main" count="889" uniqueCount="158">
  <si>
    <t>TOTAL</t>
  </si>
  <si>
    <t>POS</t>
  </si>
  <si>
    <t>BOAT</t>
  </si>
  <si>
    <t>SKIPPER</t>
  </si>
  <si>
    <t>RACE 1</t>
  </si>
  <si>
    <t>Points</t>
  </si>
  <si>
    <t>RACE 2</t>
  </si>
  <si>
    <t>RACE 3</t>
  </si>
  <si>
    <t>RACE 4</t>
  </si>
  <si>
    <t>RACE 5</t>
  </si>
  <si>
    <t>POINTS</t>
  </si>
  <si>
    <t>M</t>
  </si>
  <si>
    <t>W</t>
  </si>
  <si>
    <t>Z</t>
  </si>
  <si>
    <t>DNF (Did Not Finish)  =  points for 1 place worse than number of boats registered</t>
  </si>
  <si>
    <t>DNS (Did Not Start)  =  points for 1 place worse than number of boats registered</t>
  </si>
  <si>
    <t>DSQ (Disqualified)  =  points for 1 place worse than number of boats registered</t>
  </si>
  <si>
    <t>P</t>
  </si>
  <si>
    <t>OKOBOJI</t>
  </si>
  <si>
    <t>MINNETONKA</t>
  </si>
  <si>
    <t>TOTAL TEAM POINTS</t>
  </si>
  <si>
    <t>WHITE BEAR</t>
  </si>
  <si>
    <t>CLEAR LAKE</t>
  </si>
  <si>
    <t>MO</t>
  </si>
  <si>
    <t>C</t>
  </si>
  <si>
    <t>CALHOUN</t>
  </si>
  <si>
    <t>RACE 6</t>
  </si>
  <si>
    <t>Calhoun</t>
  </si>
  <si>
    <t>Clear Lake</t>
  </si>
  <si>
    <t>LH</t>
  </si>
  <si>
    <t>Lake Harriet</t>
  </si>
  <si>
    <t>Missouri Yacht Club</t>
  </si>
  <si>
    <t xml:space="preserve">M </t>
  </si>
  <si>
    <t>Minnetonka</t>
  </si>
  <si>
    <t>Okoboji</t>
  </si>
  <si>
    <t>UM</t>
  </si>
  <si>
    <t>Upper Minnetonka</t>
  </si>
  <si>
    <t>White Bear</t>
  </si>
  <si>
    <t xml:space="preserve"> </t>
  </si>
  <si>
    <t>LAKE HARRIET</t>
  </si>
  <si>
    <t>CLASS   C</t>
  </si>
  <si>
    <t>CLASS   E</t>
  </si>
  <si>
    <t>CLASS   MC</t>
  </si>
  <si>
    <t>CLASS   X</t>
  </si>
  <si>
    <t>* DENOTES E TEAM SAILOR</t>
  </si>
  <si>
    <t>* DENOTES C TEAM SAILOR</t>
  </si>
  <si>
    <t>*</t>
  </si>
  <si>
    <t>DENOTES TEAM SAILOR</t>
  </si>
  <si>
    <t>GL</t>
  </si>
  <si>
    <t>GULL LAKE</t>
  </si>
  <si>
    <t>* DENOTES X TEAM SAILOR</t>
  </si>
  <si>
    <t>* DENOTES MC TEAM SAILOR</t>
  </si>
  <si>
    <t>CLEAR LAKE YACHT CLUB</t>
  </si>
  <si>
    <t>LOTAWANA</t>
  </si>
  <si>
    <t>C Team</t>
  </si>
  <si>
    <t>Team sprreadsheet name</t>
  </si>
  <si>
    <t>Number of entries in spreadsheet</t>
  </si>
  <si>
    <t>Number of boats entered</t>
  </si>
  <si>
    <t>Number of team boats entered</t>
  </si>
  <si>
    <t>DNS/DNF =</t>
  </si>
  <si>
    <t>DNF/DNS =</t>
  </si>
  <si>
    <t>E Team</t>
  </si>
  <si>
    <t>MC Team</t>
  </si>
  <si>
    <t>X Team</t>
  </si>
  <si>
    <t>Gull Lake</t>
  </si>
  <si>
    <t>Instructions for Interlake Scoring Spreadsheet</t>
  </si>
  <si>
    <t>Set up spreadsheets</t>
  </si>
  <si>
    <t>Use ctl+shift+p to copy the boat information from ALL the Individual sheets to the Team sheets or use ctl+shift+o to copy the boat information for each Individual sheet to its corresponding Team sheet.</t>
  </si>
  <si>
    <t>Use ctl+shift+z to clear the previous information from ALL them Individual sheets or use ctl+shift+x to clear the previous information for each Individual sheet.  The Team sheets will also be cleared.</t>
  </si>
  <si>
    <t>Enter all the boats in the Individual sheets.  Make sure to put an * in the column between the boat number and the skipper's name.</t>
  </si>
  <si>
    <t>Use ctl+shift+r to copy all the boats to the Regatta Roster .</t>
  </si>
  <si>
    <t>Enter race results</t>
  </si>
  <si>
    <t>Use ctl+shift+b to sort the Individual sheet on the boat numbers.  For the MC Individual sheet, it will sort on just boat number.  The other sheets will sort on lake and boat number.</t>
  </si>
  <si>
    <t>Enter the race results for each completed race.</t>
  </si>
  <si>
    <t>Use ctl+shift+y to copy ALL the Individual sheet results to the corresponding Team sheets or use ctl+shift+t to copy each Individual sheet to the corresponding Team sheet.</t>
  </si>
  <si>
    <t>Use ctl+shift+s to sort each Individual sheet (this will be done automatically by step 2.3).</t>
  </si>
  <si>
    <t>If you skip a place in a race or enter the same place twice, you will get an error message when the Individual sheet is sorted.  You should fix the error and resort.</t>
  </si>
  <si>
    <t>If you have a tie and would like to resolve it now (only do this after the final race), enter a 1 or 2 in the column after the total points to resolve the tie.  Enter a 1 for the boat that should win the tie break and a 2 for the boat that does not win the tie break.  If three boats are tied, use 1, 2, and 3 for the three boats.</t>
  </si>
  <si>
    <t>Available Macros</t>
  </si>
  <si>
    <t>ctl+shift+z = Clear ALL Individual sheets</t>
  </si>
  <si>
    <t>ctl+shift+x = Clear Individual sheet</t>
  </si>
  <si>
    <t>ctl+shift+o = Copy boat information from Individual sheet to Team sheet</t>
  </si>
  <si>
    <t>ctl+shift+p = Copy boat information for ALL Individual sheet to the corresponding Team sheet</t>
  </si>
  <si>
    <t>ctl+shift+r = Copy boat information to Regatta Roster</t>
  </si>
  <si>
    <t>ctl+shift+t = Copy race results from Individual sheet to Team sheet</t>
  </si>
  <si>
    <t>ctl+shift+y = Copy race results for ALL Individual sheet to Team sheet</t>
  </si>
  <si>
    <t>ctl+shift+s = Sort Individual sheet by total points</t>
  </si>
  <si>
    <t>ctl+shift+b = Sort Individual sheet by boat number</t>
  </si>
  <si>
    <t>When you clear an individual sheet, you will be asked if you really want to clear (just to make sure) and you will be asked if you want to clear the boat number and skipper's name.</t>
  </si>
  <si>
    <t>2018 INTER-LAKE REGATTA  -  CLEAR LAKE YACHT CLUB</t>
  </si>
  <si>
    <t>2018  INTER-LAKE REGATTA     CLASS E</t>
  </si>
  <si>
    <t>2018 INTER-LAKE REGATTA  -  CLASS E  -  TEAM</t>
  </si>
  <si>
    <t xml:space="preserve">2018  INTER-LAKE REGATTA     CLASS C   </t>
  </si>
  <si>
    <t>2018 INTER-LAKE REGATTA  -  CLASS C  -  TEAM</t>
  </si>
  <si>
    <t xml:space="preserve">2018  INTER-LAKE REGATTA     CLASS MC   </t>
  </si>
  <si>
    <t>2018 INTER-LAKE REGATTA  -  CLASS MC  -  TEAM</t>
  </si>
  <si>
    <t xml:space="preserve">2018  INTER-LAKE REGATTA     CLASS X   </t>
  </si>
  <si>
    <t>2018 INTER-LAKE REGATTA  -  CLASS X  -  TEAM</t>
  </si>
  <si>
    <t>Mark Tesar</t>
  </si>
  <si>
    <t>Todd Tesar</t>
  </si>
  <si>
    <t>Emily Oltrogge</t>
  </si>
  <si>
    <t>Brad Price</t>
  </si>
  <si>
    <t>R1</t>
  </si>
  <si>
    <t>R2</t>
  </si>
  <si>
    <t>R3</t>
  </si>
  <si>
    <t>R4</t>
  </si>
  <si>
    <t>R5</t>
  </si>
  <si>
    <t>R6</t>
  </si>
  <si>
    <t>Bill Nicholas</t>
  </si>
  <si>
    <t>Steve Swift</t>
  </si>
  <si>
    <t>Marcus Lundberg</t>
  </si>
  <si>
    <t>Danny Starbeck</t>
  </si>
  <si>
    <t>Riley Cooney</t>
  </si>
  <si>
    <t>Jeff Solum</t>
  </si>
  <si>
    <t>TBD</t>
  </si>
  <si>
    <t>Stu Schurtz</t>
  </si>
  <si>
    <t>Wil Cooney</t>
  </si>
  <si>
    <t>Ana Starbeck</t>
  </si>
  <si>
    <t>David Wagner</t>
  </si>
  <si>
    <t>Bradley Wagner</t>
  </si>
  <si>
    <t>Ed Kelly</t>
  </si>
  <si>
    <t xml:space="preserve">* </t>
  </si>
  <si>
    <t>Steve Johnson</t>
  </si>
  <si>
    <t>Mike Risewick</t>
  </si>
  <si>
    <t>Eric Protzman</t>
  </si>
  <si>
    <t>Brad Osmundson</t>
  </si>
  <si>
    <t>Dan Allen</t>
  </si>
  <si>
    <t>Randy Kotz</t>
  </si>
  <si>
    <t>Nathan Kotz</t>
  </si>
  <si>
    <t>Christian Krogh</t>
  </si>
  <si>
    <t>Byron Beasley</t>
  </si>
  <si>
    <t>Steve Taylor</t>
  </si>
  <si>
    <t>Mark Dunsworth</t>
  </si>
  <si>
    <t>Joe Fricton</t>
  </si>
  <si>
    <t>Bill Colburn</t>
  </si>
  <si>
    <t>Jamie Draser</t>
  </si>
  <si>
    <t>Chuck Ott</t>
  </si>
  <si>
    <t>Noel Neuman</t>
  </si>
  <si>
    <t>John Gryzbek</t>
  </si>
  <si>
    <t>Billy Starbeck</t>
  </si>
  <si>
    <t>Sam Ludwig</t>
  </si>
  <si>
    <t>Libby Anderson</t>
  </si>
  <si>
    <t>Patrick Levins</t>
  </si>
  <si>
    <t>Matt Dresen</t>
  </si>
  <si>
    <t>Brandon Wagner</t>
  </si>
  <si>
    <t>John Baker</t>
  </si>
  <si>
    <t>Rob Baker</t>
  </si>
  <si>
    <t>Carter Thoreson</t>
  </si>
  <si>
    <t>Max Holmes</t>
  </si>
  <si>
    <t>Andy Baker</t>
  </si>
  <si>
    <t>Charlie Helms</t>
  </si>
  <si>
    <t>DNS</t>
  </si>
  <si>
    <t>DNF</t>
  </si>
  <si>
    <t>Danielle Resch / Talia Pierce</t>
  </si>
  <si>
    <t>Robert Netzer</t>
  </si>
  <si>
    <t>UPPER MINNETONKA</t>
  </si>
  <si>
    <t>Ken Hanus</t>
  </si>
  <si>
    <t>Joe Reincke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</si>
</sst>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8">
    <font>
      <sz val="10"/>
      <name val="Arial"/>
      <family val="0"/>
    </font>
    <font>
      <sz val="10"/>
      <name val="Times New Roman"/>
      <family val="1"/>
    </font>
    <font>
      <b/>
      <sz val="22"/>
      <name val="Arial"/>
      <family val="2"/>
    </font>
    <font>
      <b/>
      <sz val="16"/>
      <name val="Arial"/>
      <family val="0"/>
    </font>
    <font>
      <b/>
      <sz val="10"/>
      <name val="Arial"/>
      <family val="0"/>
    </font>
    <font>
      <b/>
      <sz val="14"/>
      <name val="Arial"/>
      <family val="0"/>
    </font>
    <font>
      <b/>
      <sz val="10"/>
      <name val="Times New Roman"/>
      <family val="1"/>
    </font>
    <font>
      <sz val="14"/>
      <name val="Arial"/>
      <family val="0"/>
    </font>
    <font>
      <b/>
      <sz val="14"/>
      <name val="Times New Roman"/>
      <family val="1"/>
    </font>
    <font>
      <sz val="14"/>
      <name val="Times New Roman"/>
      <family val="1"/>
    </font>
    <font>
      <b/>
      <sz val="12"/>
      <name val="Arial"/>
      <family val="2"/>
    </font>
    <font>
      <sz val="12"/>
      <name val="Arial"/>
      <family val="2"/>
    </font>
    <font>
      <b/>
      <u val="single"/>
      <sz val="14"/>
      <name val="Arial"/>
      <family val="2"/>
    </font>
    <font>
      <b/>
      <sz val="8"/>
      <name val="Arial Narrow"/>
      <family val="2"/>
    </font>
    <font>
      <b/>
      <sz val="8"/>
      <name val="Times New Roman"/>
      <family val="1"/>
    </font>
    <font>
      <b/>
      <sz val="16"/>
      <name val="Arial Narrow"/>
      <family val="2"/>
    </font>
    <font>
      <b/>
      <sz val="10"/>
      <name val="Arial Narrow"/>
      <family val="2"/>
    </font>
    <font>
      <sz val="10"/>
      <name val="Arial Narrow"/>
      <family val="2"/>
    </font>
    <font>
      <b/>
      <sz val="18"/>
      <name val="Arial Narrow"/>
      <family val="2"/>
    </font>
    <font>
      <b/>
      <sz val="16"/>
      <color indexed="10"/>
      <name val="Arial"/>
      <family val="2"/>
    </font>
    <font>
      <b/>
      <sz val="18"/>
      <name val="Arial"/>
      <family val="2"/>
    </font>
    <font>
      <b/>
      <sz val="12"/>
      <name val="Times New Roman"/>
      <family val="1"/>
    </font>
    <font>
      <b/>
      <u val="single"/>
      <sz val="10"/>
      <name val="Arial"/>
      <family val="2"/>
    </font>
    <font>
      <sz val="8"/>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ck"/>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59">
    <xf numFmtId="0" fontId="0" fillId="0" borderId="0" xfId="0" applyAlignment="1">
      <alignment/>
    </xf>
    <xf numFmtId="0" fontId="0" fillId="0" borderId="0" xfId="0" applyAlignment="1">
      <alignment horizontal="center"/>
    </xf>
    <xf numFmtId="0" fontId="1" fillId="0" borderId="0" xfId="0" applyFont="1" applyAlignment="1">
      <alignment horizontal="left"/>
    </xf>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4" fillId="0" borderId="0" xfId="0" applyFont="1" applyAlignment="1">
      <alignment/>
    </xf>
    <xf numFmtId="0" fontId="4" fillId="0" borderId="0" xfId="0" applyFont="1" applyAlignment="1">
      <alignment horizontal="center"/>
    </xf>
    <xf numFmtId="0" fontId="6" fillId="0" borderId="0" xfId="0" applyFont="1" applyAlignment="1">
      <alignment horizontal="left"/>
    </xf>
    <xf numFmtId="0" fontId="5" fillId="0" borderId="0" xfId="0" applyFont="1" applyAlignment="1">
      <alignment/>
    </xf>
    <xf numFmtId="0" fontId="5" fillId="0" borderId="0" xfId="0" applyFont="1" applyBorder="1" applyAlignment="1">
      <alignment horizontal="center"/>
    </xf>
    <xf numFmtId="0" fontId="7" fillId="0" borderId="0" xfId="0" applyFont="1" applyAlignment="1">
      <alignment horizontal="center"/>
    </xf>
    <xf numFmtId="0" fontId="8" fillId="0" borderId="0" xfId="0" applyFont="1" applyBorder="1" applyAlignment="1">
      <alignment horizontal="left"/>
    </xf>
    <xf numFmtId="0" fontId="5" fillId="0" borderId="0" xfId="0" applyFont="1" applyBorder="1" applyAlignment="1">
      <alignment horizontal="centerContinuous"/>
    </xf>
    <xf numFmtId="0" fontId="5" fillId="0" borderId="0" xfId="0" applyFont="1" applyBorder="1" applyAlignment="1">
      <alignment/>
    </xf>
    <xf numFmtId="0" fontId="5" fillId="0" borderId="0" xfId="0" applyFont="1" applyBorder="1" applyAlignment="1">
      <alignment horizontal="centerContinuous"/>
    </xf>
    <xf numFmtId="0" fontId="7" fillId="0" borderId="0" xfId="0" applyFont="1" applyAlignment="1">
      <alignment/>
    </xf>
    <xf numFmtId="0" fontId="5" fillId="0" borderId="10" xfId="0" applyFont="1" applyBorder="1" applyAlignment="1">
      <alignment/>
    </xf>
    <xf numFmtId="0" fontId="5" fillId="0" borderId="10" xfId="0" applyFont="1" applyBorder="1" applyAlignment="1">
      <alignment horizontal="centerContinuous"/>
    </xf>
    <xf numFmtId="0" fontId="0" fillId="0" borderId="10" xfId="0" applyBorder="1" applyAlignment="1">
      <alignment horizontal="centerContinuous"/>
    </xf>
    <xf numFmtId="0" fontId="5" fillId="0" borderId="10" xfId="0" applyFont="1" applyBorder="1" applyAlignment="1">
      <alignment horizontal="left"/>
    </xf>
    <xf numFmtId="0" fontId="9" fillId="0" borderId="10" xfId="0" applyFont="1" applyBorder="1" applyAlignment="1">
      <alignment horizontal="centerContinuous"/>
    </xf>
    <xf numFmtId="0" fontId="5" fillId="0" borderId="10" xfId="0" applyFont="1" applyBorder="1" applyAlignment="1">
      <alignment horizontal="center"/>
    </xf>
    <xf numFmtId="0" fontId="8" fillId="0" borderId="10" xfId="0" applyFont="1" applyBorder="1" applyAlignment="1">
      <alignment horizontal="centerContinuous"/>
    </xf>
    <xf numFmtId="0" fontId="5" fillId="0" borderId="0" xfId="0" applyFont="1" applyBorder="1" applyAlignment="1">
      <alignment horizontal="right"/>
    </xf>
    <xf numFmtId="0" fontId="5" fillId="0" borderId="0" xfId="0" applyFont="1" applyBorder="1" applyAlignment="1">
      <alignment/>
    </xf>
    <xf numFmtId="9" fontId="8" fillId="0" borderId="0" xfId="0" applyNumberFormat="1" applyFont="1" applyBorder="1" applyAlignment="1">
      <alignment horizontal="left"/>
    </xf>
    <xf numFmtId="164" fontId="5" fillId="0" borderId="0" xfId="0" applyNumberFormat="1" applyFont="1" applyBorder="1" applyAlignment="1">
      <alignment horizontal="right"/>
    </xf>
    <xf numFmtId="0" fontId="4" fillId="0" borderId="0" xfId="0" applyFont="1" applyBorder="1" applyAlignment="1">
      <alignment/>
    </xf>
    <xf numFmtId="0" fontId="4" fillId="0" borderId="0" xfId="0" applyFont="1" applyBorder="1" applyAlignment="1">
      <alignment horizontal="center"/>
    </xf>
    <xf numFmtId="0" fontId="6" fillId="0" borderId="0" xfId="0" applyFont="1" applyBorder="1" applyAlignment="1">
      <alignment horizontal="left"/>
    </xf>
    <xf numFmtId="0" fontId="5" fillId="0" borderId="0" xfId="0" applyFont="1" applyAlignment="1">
      <alignment horizontal="left"/>
    </xf>
    <xf numFmtId="0" fontId="5" fillId="0" borderId="0" xfId="0" applyFont="1" applyAlignment="1">
      <alignment/>
    </xf>
    <xf numFmtId="0" fontId="10" fillId="0" borderId="0" xfId="0" applyFont="1" applyAlignment="1">
      <alignment horizontal="center"/>
    </xf>
    <xf numFmtId="0" fontId="7" fillId="0" borderId="0" xfId="0" applyFont="1" applyAlignment="1">
      <alignment/>
    </xf>
    <xf numFmtId="0" fontId="5" fillId="0" borderId="0" xfId="0" applyFont="1" applyAlignment="1">
      <alignment horizontal="center"/>
    </xf>
    <xf numFmtId="0" fontId="11" fillId="0" borderId="0" xfId="0" applyFont="1" applyAlignment="1">
      <alignment/>
    </xf>
    <xf numFmtId="0" fontId="11" fillId="0" borderId="0" xfId="0" applyFont="1" applyAlignment="1">
      <alignment horizontal="center"/>
    </xf>
    <xf numFmtId="0" fontId="0" fillId="0" borderId="0" xfId="0" applyBorder="1" applyAlignment="1">
      <alignment horizontal="centerContinuous"/>
    </xf>
    <xf numFmtId="0" fontId="5" fillId="0" borderId="0" xfId="0" applyFont="1" applyBorder="1" applyAlignment="1">
      <alignment horizontal="left"/>
    </xf>
    <xf numFmtId="0" fontId="9" fillId="0" borderId="0" xfId="0" applyFont="1" applyBorder="1" applyAlignment="1">
      <alignment horizontal="centerContinuous"/>
    </xf>
    <xf numFmtId="0" fontId="8" fillId="0" borderId="0" xfId="0" applyFont="1" applyBorder="1" applyAlignment="1">
      <alignment horizontal="centerContinuous"/>
    </xf>
    <xf numFmtId="0" fontId="12" fillId="0" borderId="0" xfId="0" applyFont="1" applyBorder="1" applyAlignment="1">
      <alignment/>
    </xf>
    <xf numFmtId="164" fontId="5" fillId="0" borderId="11" xfId="0" applyNumberFormat="1" applyFont="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Continuous"/>
    </xf>
    <xf numFmtId="0" fontId="10" fillId="0" borderId="0" xfId="0" applyFont="1" applyBorder="1" applyAlignment="1">
      <alignment horizontal="left"/>
    </xf>
    <xf numFmtId="0" fontId="5" fillId="0" borderId="10" xfId="0" applyFont="1" applyBorder="1" applyAlignment="1">
      <alignment horizontal="centerContinuous"/>
    </xf>
    <xf numFmtId="0" fontId="16" fillId="0" borderId="0" xfId="0" applyFont="1" applyAlignment="1">
      <alignment/>
    </xf>
    <xf numFmtId="0" fontId="17" fillId="0" borderId="0" xfId="0" applyFont="1" applyAlignment="1">
      <alignment/>
    </xf>
    <xf numFmtId="0" fontId="17" fillId="0" borderId="0" xfId="0" applyFont="1" applyBorder="1" applyAlignment="1">
      <alignment horizontal="right"/>
    </xf>
    <xf numFmtId="0" fontId="17" fillId="0" borderId="0" xfId="0" applyFont="1" applyBorder="1" applyAlignment="1">
      <alignment horizontal="center"/>
    </xf>
    <xf numFmtId="0" fontId="17" fillId="0" borderId="0" xfId="0" applyFont="1" applyBorder="1" applyAlignment="1">
      <alignment/>
    </xf>
    <xf numFmtId="0" fontId="17" fillId="0" borderId="0" xfId="0" applyFont="1" applyAlignment="1">
      <alignment horizontal="center"/>
    </xf>
    <xf numFmtId="0" fontId="17" fillId="0" borderId="0" xfId="0" applyFont="1" applyBorder="1" applyAlignment="1">
      <alignment horizontal="centerContinuous"/>
    </xf>
    <xf numFmtId="0" fontId="17" fillId="0" borderId="0" xfId="0" applyFont="1" applyBorder="1" applyAlignment="1">
      <alignment horizontal="left"/>
    </xf>
    <xf numFmtId="0" fontId="10" fillId="0" borderId="0" xfId="0" applyFont="1" applyBorder="1" applyAlignment="1">
      <alignment horizontal="center"/>
    </xf>
    <xf numFmtId="0" fontId="11" fillId="0" borderId="0" xfId="0"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Border="1" applyAlignment="1">
      <alignment horizontal="right"/>
    </xf>
    <xf numFmtId="0" fontId="11" fillId="0" borderId="0" xfId="0" applyFont="1" applyBorder="1" applyAlignment="1">
      <alignment horizontal="centerContinuous"/>
    </xf>
    <xf numFmtId="0" fontId="10" fillId="0" borderId="0" xfId="0" applyFont="1" applyFill="1" applyBorder="1" applyAlignment="1">
      <alignment horizontal="right"/>
    </xf>
    <xf numFmtId="0" fontId="10" fillId="0" borderId="0" xfId="0" applyFont="1" applyFill="1" applyBorder="1" applyAlignment="1">
      <alignment horizontal="center"/>
    </xf>
    <xf numFmtId="0" fontId="10" fillId="0" borderId="0" xfId="0" applyFont="1" applyFill="1" applyBorder="1" applyAlignment="1">
      <alignment/>
    </xf>
    <xf numFmtId="0" fontId="5" fillId="0" borderId="0" xfId="0" applyFont="1" applyFill="1" applyBorder="1" applyAlignment="1">
      <alignment horizontal="right"/>
    </xf>
    <xf numFmtId="9" fontId="8" fillId="0" borderId="0" xfId="0" applyNumberFormat="1"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lignment horizontal="centerContinuous"/>
    </xf>
    <xf numFmtId="0" fontId="9" fillId="0" borderId="0" xfId="0" applyFont="1" applyFill="1" applyBorder="1" applyAlignment="1">
      <alignment horizontal="centerContinuous"/>
    </xf>
    <xf numFmtId="0" fontId="8" fillId="0" borderId="0" xfId="0" applyFont="1" applyFill="1" applyBorder="1" applyAlignment="1">
      <alignment horizontal="centerContinuous"/>
    </xf>
    <xf numFmtId="0" fontId="10" fillId="0" borderId="0" xfId="0" applyFont="1" applyFill="1" applyBorder="1" applyAlignment="1">
      <alignment horizontal="left"/>
    </xf>
    <xf numFmtId="0" fontId="18" fillId="0" borderId="0" xfId="0" applyFont="1" applyAlignment="1">
      <alignment/>
    </xf>
    <xf numFmtId="0" fontId="10" fillId="0" borderId="0" xfId="0" applyFont="1" applyAlignment="1">
      <alignment horizontal="left"/>
    </xf>
    <xf numFmtId="0" fontId="20" fillId="0" borderId="0" xfId="0" applyFont="1" applyAlignment="1">
      <alignment horizontal="centerContinuous"/>
    </xf>
    <xf numFmtId="0" fontId="17" fillId="0" borderId="0" xfId="0" applyFont="1" applyFill="1" applyAlignment="1">
      <alignment/>
    </xf>
    <xf numFmtId="0" fontId="5" fillId="0" borderId="0" xfId="0" applyFont="1" applyFill="1" applyBorder="1" applyAlignment="1">
      <alignment horizontal="center"/>
    </xf>
    <xf numFmtId="9" fontId="14" fillId="0" borderId="0" xfId="0" applyNumberFormat="1" applyFont="1" applyFill="1" applyBorder="1" applyAlignment="1">
      <alignment horizontal="left"/>
    </xf>
    <xf numFmtId="0" fontId="8" fillId="0" borderId="0" xfId="0" applyFont="1" applyFill="1" applyBorder="1" applyAlignment="1">
      <alignment horizontal="left"/>
    </xf>
    <xf numFmtId="164" fontId="5" fillId="0" borderId="0" xfId="0" applyNumberFormat="1" applyFont="1" applyFill="1" applyBorder="1" applyAlignment="1">
      <alignment horizontal="right"/>
    </xf>
    <xf numFmtId="0" fontId="10" fillId="0" borderId="0" xfId="0" applyFont="1" applyFill="1" applyBorder="1" applyAlignment="1">
      <alignment horizontal="centerContinuous"/>
    </xf>
    <xf numFmtId="0" fontId="14" fillId="0" borderId="0" xfId="0" applyFont="1" applyFill="1" applyBorder="1" applyAlignment="1">
      <alignment horizontal="centerContinuous"/>
    </xf>
    <xf numFmtId="9" fontId="13" fillId="0" borderId="0" xfId="0" applyNumberFormat="1" applyFont="1" applyFill="1" applyBorder="1" applyAlignment="1">
      <alignment horizontal="left"/>
    </xf>
    <xf numFmtId="0" fontId="4" fillId="0" borderId="0" xfId="0" applyFont="1" applyFill="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5" fillId="0" borderId="0" xfId="0" applyFont="1" applyFill="1" applyAlignment="1">
      <alignment/>
    </xf>
    <xf numFmtId="0" fontId="5" fillId="0" borderId="0" xfId="0" applyFont="1" applyFill="1" applyAlignment="1">
      <alignment horizontal="left"/>
    </xf>
    <xf numFmtId="0" fontId="6" fillId="0" borderId="0" xfId="0" applyFont="1" applyFill="1" applyBorder="1" applyAlignment="1">
      <alignment horizontal="left"/>
    </xf>
    <xf numFmtId="0" fontId="10" fillId="0" borderId="0" xfId="0" applyFont="1" applyFill="1" applyAlignment="1">
      <alignment horizontal="center"/>
    </xf>
    <xf numFmtId="0" fontId="7" fillId="0" borderId="0" xfId="0" applyFont="1" applyFill="1" applyAlignment="1">
      <alignment/>
    </xf>
    <xf numFmtId="0" fontId="0" fillId="0" borderId="0" xfId="0" applyFill="1" applyAlignment="1">
      <alignment/>
    </xf>
    <xf numFmtId="0" fontId="5" fillId="0" borderId="12" xfId="0" applyFont="1" applyBorder="1" applyAlignment="1">
      <alignment/>
    </xf>
    <xf numFmtId="0" fontId="5" fillId="0" borderId="12" xfId="0" applyFont="1" applyBorder="1" applyAlignment="1">
      <alignment horizontal="center"/>
    </xf>
    <xf numFmtId="0" fontId="8" fillId="0" borderId="0" xfId="0" applyFont="1" applyBorder="1" applyAlignment="1">
      <alignment/>
    </xf>
    <xf numFmtId="0" fontId="8" fillId="0" borderId="0" xfId="0" applyFont="1" applyBorder="1" applyAlignment="1">
      <alignment horizontal="center"/>
    </xf>
    <xf numFmtId="0" fontId="5" fillId="0" borderId="0" xfId="0" applyFont="1" applyBorder="1" applyAlignment="1">
      <alignment horizontal="right"/>
    </xf>
    <xf numFmtId="0" fontId="2" fillId="0" borderId="0" xfId="0" applyFont="1" applyAlignment="1">
      <alignment horizontal="center"/>
    </xf>
    <xf numFmtId="0" fontId="0" fillId="0" borderId="0" xfId="0" applyFont="1" applyBorder="1" applyAlignment="1">
      <alignment horizontal="centerContinuous"/>
    </xf>
    <xf numFmtId="0" fontId="11" fillId="0" borderId="0" xfId="0" applyFont="1" applyBorder="1" applyAlignment="1">
      <alignment horizontal="centerContinuous"/>
    </xf>
    <xf numFmtId="164" fontId="5" fillId="0" borderId="11" xfId="0" applyNumberFormat="1" applyFont="1" applyBorder="1" applyAlignment="1">
      <alignment horizontal="right"/>
    </xf>
    <xf numFmtId="0" fontId="21" fillId="0" borderId="0" xfId="0" applyFont="1" applyBorder="1" applyAlignment="1">
      <alignment/>
    </xf>
    <xf numFmtId="0" fontId="10" fillId="0" borderId="0" xfId="0" applyFont="1" applyAlignment="1">
      <alignment horizontal="right"/>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Fill="1" applyAlignment="1">
      <alignment/>
    </xf>
    <xf numFmtId="0" fontId="10" fillId="0" borderId="0" xfId="0" applyFont="1" applyFill="1" applyAlignment="1">
      <alignment/>
    </xf>
    <xf numFmtId="0" fontId="0" fillId="0" borderId="0" xfId="0" applyFont="1" applyBorder="1" applyAlignment="1">
      <alignment horizontal="right"/>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horizontal="left"/>
    </xf>
    <xf numFmtId="0" fontId="0" fillId="0" borderId="0" xfId="0" applyFont="1" applyFill="1" applyBorder="1" applyAlignment="1">
      <alignment horizontal="left"/>
    </xf>
    <xf numFmtId="0" fontId="0" fillId="0" borderId="0" xfId="0" applyFont="1" applyAlignment="1">
      <alignment horizontal="right"/>
    </xf>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xf>
    <xf numFmtId="0" fontId="22" fillId="0" borderId="0" xfId="0" applyFont="1" applyAlignment="1">
      <alignment/>
    </xf>
    <xf numFmtId="0" fontId="5" fillId="0" borderId="13" xfId="0" applyFont="1" applyBorder="1" applyAlignment="1">
      <alignment/>
    </xf>
    <xf numFmtId="0" fontId="5" fillId="0" borderId="13" xfId="0" applyFont="1" applyBorder="1" applyAlignment="1">
      <alignment horizontal="center"/>
    </xf>
    <xf numFmtId="0" fontId="5" fillId="0" borderId="14" xfId="0" applyFont="1" applyBorder="1" applyAlignment="1">
      <alignment/>
    </xf>
    <xf numFmtId="0" fontId="10" fillId="0" borderId="14" xfId="0" applyFont="1" applyBorder="1" applyAlignment="1">
      <alignment horizontal="center"/>
    </xf>
    <xf numFmtId="0" fontId="10" fillId="0" borderId="14" xfId="0" applyFont="1" applyBorder="1" applyAlignment="1">
      <alignment/>
    </xf>
    <xf numFmtId="0" fontId="5" fillId="0" borderId="14" xfId="0" applyFont="1" applyBorder="1" applyAlignment="1">
      <alignment horizontal="right"/>
    </xf>
    <xf numFmtId="0" fontId="5" fillId="0" borderId="14" xfId="0" applyFont="1" applyBorder="1" applyAlignment="1">
      <alignment horizontal="center"/>
    </xf>
    <xf numFmtId="9" fontId="8" fillId="0" borderId="14" xfId="0" applyNumberFormat="1" applyFont="1" applyBorder="1" applyAlignment="1">
      <alignment horizontal="left"/>
    </xf>
    <xf numFmtId="0" fontId="8" fillId="0" borderId="14" xfId="0" applyFont="1" applyBorder="1" applyAlignment="1">
      <alignment horizontal="left"/>
    </xf>
    <xf numFmtId="0" fontId="8" fillId="0" borderId="14" xfId="0" applyFont="1" applyBorder="1" applyAlignment="1">
      <alignment/>
    </xf>
    <xf numFmtId="164" fontId="5" fillId="0" borderId="14" xfId="0" applyNumberFormat="1" applyFont="1" applyBorder="1" applyAlignment="1">
      <alignment horizontal="right"/>
    </xf>
    <xf numFmtId="0" fontId="5" fillId="0" borderId="15" xfId="0" applyFont="1" applyBorder="1" applyAlignment="1">
      <alignment/>
    </xf>
    <xf numFmtId="0" fontId="5" fillId="0" borderId="15" xfId="0" applyFont="1" applyBorder="1" applyAlignment="1">
      <alignment horizontal="center"/>
    </xf>
    <xf numFmtId="0" fontId="10" fillId="0" borderId="15" xfId="0" applyFont="1" applyBorder="1" applyAlignment="1">
      <alignment horizontal="center"/>
    </xf>
    <xf numFmtId="0" fontId="10" fillId="0" borderId="15" xfId="0" applyFont="1" applyBorder="1" applyAlignment="1">
      <alignment/>
    </xf>
    <xf numFmtId="0" fontId="5" fillId="0" borderId="15" xfId="0" applyFont="1" applyBorder="1" applyAlignment="1">
      <alignment horizontal="right"/>
    </xf>
    <xf numFmtId="9" fontId="8" fillId="0" borderId="15" xfId="0" applyNumberFormat="1" applyFont="1" applyBorder="1" applyAlignment="1">
      <alignment horizontal="left"/>
    </xf>
    <xf numFmtId="0" fontId="8" fillId="0" borderId="15" xfId="0" applyFont="1" applyBorder="1" applyAlignment="1">
      <alignment horizontal="left"/>
    </xf>
    <xf numFmtId="0" fontId="8" fillId="0" borderId="15" xfId="0" applyFont="1" applyBorder="1" applyAlignment="1">
      <alignment/>
    </xf>
    <xf numFmtId="164" fontId="5" fillId="0" borderId="15" xfId="0" applyNumberFormat="1" applyFont="1" applyBorder="1" applyAlignment="1">
      <alignment horizontal="right"/>
    </xf>
    <xf numFmtId="0" fontId="10" fillId="0" borderId="14" xfId="0" applyFont="1" applyBorder="1" applyAlignment="1">
      <alignment/>
    </xf>
    <xf numFmtId="0" fontId="10" fillId="0" borderId="14" xfId="0" applyFont="1" applyBorder="1" applyAlignment="1">
      <alignment horizontal="centerContinuous"/>
    </xf>
    <xf numFmtId="0" fontId="10" fillId="0" borderId="14" xfId="0" applyFont="1" applyBorder="1" applyAlignment="1">
      <alignment horizontal="left"/>
    </xf>
    <xf numFmtId="0" fontId="11" fillId="0" borderId="14" xfId="0" applyFont="1" applyBorder="1" applyAlignment="1">
      <alignment/>
    </xf>
    <xf numFmtId="0" fontId="7" fillId="0" borderId="14" xfId="0" applyFont="1" applyBorder="1" applyAlignment="1">
      <alignment/>
    </xf>
    <xf numFmtId="0" fontId="5" fillId="0" borderId="16" xfId="0" applyFont="1" applyBorder="1" applyAlignment="1">
      <alignment/>
    </xf>
    <xf numFmtId="0" fontId="5" fillId="0" borderId="16" xfId="0" applyFont="1" applyBorder="1" applyAlignment="1">
      <alignment horizontal="right"/>
    </xf>
    <xf numFmtId="0" fontId="5" fillId="0" borderId="16" xfId="0" applyFont="1" applyBorder="1" applyAlignment="1">
      <alignment horizontal="center"/>
    </xf>
    <xf numFmtId="0" fontId="14" fillId="0" borderId="14" xfId="0" applyFont="1" applyBorder="1" applyAlignment="1">
      <alignment horizontal="centerContinuous"/>
    </xf>
    <xf numFmtId="0" fontId="10" fillId="0" borderId="14" xfId="0" applyFont="1" applyBorder="1" applyAlignment="1">
      <alignment horizontal="center"/>
    </xf>
    <xf numFmtId="0" fontId="4" fillId="0" borderId="14" xfId="0" applyFont="1" applyBorder="1" applyAlignment="1">
      <alignment/>
    </xf>
    <xf numFmtId="0" fontId="5" fillId="0" borderId="14" xfId="0" applyFont="1" applyBorder="1" applyAlignment="1">
      <alignment horizontal="right"/>
    </xf>
    <xf numFmtId="0" fontId="4" fillId="0" borderId="14" xfId="0" applyFont="1" applyBorder="1" applyAlignment="1">
      <alignment horizontal="center"/>
    </xf>
    <xf numFmtId="0" fontId="10" fillId="0" borderId="14" xfId="0" applyFont="1" applyFill="1" applyBorder="1" applyAlignment="1">
      <alignment horizontal="center"/>
    </xf>
    <xf numFmtId="0" fontId="10" fillId="0" borderId="14" xfId="0" applyFont="1" applyFill="1" applyBorder="1" applyAlignment="1">
      <alignment/>
    </xf>
    <xf numFmtId="0" fontId="5" fillId="0" borderId="14" xfId="0" applyFont="1" applyBorder="1" applyAlignment="1">
      <alignment horizontal="center"/>
    </xf>
    <xf numFmtId="0" fontId="5" fillId="0" borderId="14" xfId="0" applyFont="1" applyBorder="1" applyAlignment="1">
      <alignment/>
    </xf>
    <xf numFmtId="0" fontId="5" fillId="0" borderId="14" xfId="0" applyFont="1" applyFill="1" applyBorder="1" applyAlignment="1">
      <alignment/>
    </xf>
    <xf numFmtId="0" fontId="8" fillId="0" borderId="14" xfId="0" applyFont="1" applyFill="1" applyBorder="1" applyAlignment="1">
      <alignment/>
    </xf>
    <xf numFmtId="0" fontId="12" fillId="0" borderId="0" xfId="0" applyFont="1" applyAlignment="1">
      <alignment/>
    </xf>
    <xf numFmtId="0" fontId="5" fillId="0" borderId="0" xfId="0" applyFont="1" applyBorder="1" applyAlignment="1">
      <alignment horizontal="center"/>
    </xf>
    <xf numFmtId="0" fontId="5"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0" xfId="0" applyFont="1" applyAlignment="1">
      <alignment/>
    </xf>
    <xf numFmtId="0" fontId="4" fillId="0" borderId="17" xfId="0" applyFont="1" applyBorder="1" applyAlignment="1">
      <alignment horizontal="right"/>
    </xf>
    <xf numFmtId="0" fontId="4" fillId="0" borderId="17" xfId="0" applyFont="1" applyBorder="1" applyAlignment="1">
      <alignment/>
    </xf>
    <xf numFmtId="0" fontId="7" fillId="0" borderId="10" xfId="0" applyFont="1" applyBorder="1" applyAlignment="1">
      <alignment horizontal="center"/>
    </xf>
    <xf numFmtId="0" fontId="23" fillId="0" borderId="14" xfId="0" applyFont="1" applyBorder="1" applyAlignment="1">
      <alignment horizontal="center"/>
    </xf>
    <xf numFmtId="0" fontId="4" fillId="0" borderId="0" xfId="0" applyFont="1" applyAlignment="1">
      <alignment horizontal="center"/>
    </xf>
    <xf numFmtId="0" fontId="8" fillId="0" borderId="10" xfId="0" applyFont="1" applyBorder="1" applyAlignment="1">
      <alignment horizontal="left"/>
    </xf>
    <xf numFmtId="0" fontId="5" fillId="0" borderId="10" xfId="0" applyFont="1" applyBorder="1" applyAlignment="1">
      <alignment/>
    </xf>
    <xf numFmtId="0" fontId="5" fillId="0" borderId="18" xfId="0" applyFont="1" applyBorder="1" applyAlignment="1">
      <alignment horizontal="right"/>
    </xf>
    <xf numFmtId="0" fontId="4" fillId="0" borderId="18" xfId="0" applyFont="1" applyBorder="1" applyAlignment="1">
      <alignment/>
    </xf>
    <xf numFmtId="0" fontId="10" fillId="0" borderId="18" xfId="0" applyFont="1" applyBorder="1" applyAlignment="1">
      <alignment horizontal="center"/>
    </xf>
    <xf numFmtId="0" fontId="10" fillId="0" borderId="18" xfId="0" applyFont="1" applyBorder="1" applyAlignment="1">
      <alignment horizontal="left"/>
    </xf>
    <xf numFmtId="0" fontId="5" fillId="0" borderId="18" xfId="0" applyFont="1" applyBorder="1" applyAlignment="1">
      <alignment horizontal="right"/>
    </xf>
    <xf numFmtId="0" fontId="5" fillId="0" borderId="18" xfId="0" applyFont="1" applyFill="1" applyBorder="1" applyAlignment="1">
      <alignment horizontal="right"/>
    </xf>
    <xf numFmtId="0" fontId="7" fillId="0" borderId="18" xfId="0" applyFont="1" applyBorder="1" applyAlignment="1">
      <alignment/>
    </xf>
    <xf numFmtId="164" fontId="5" fillId="0" borderId="18" xfId="0" applyNumberFormat="1" applyFont="1" applyBorder="1" applyAlignment="1">
      <alignment horizontal="right"/>
    </xf>
    <xf numFmtId="0" fontId="5" fillId="0" borderId="10" xfId="0" applyFont="1" applyBorder="1" applyAlignment="1">
      <alignment horizontal="center"/>
    </xf>
    <xf numFmtId="164" fontId="5" fillId="0" borderId="19" xfId="0" applyNumberFormat="1" applyFont="1" applyBorder="1" applyAlignment="1">
      <alignment horizontal="right"/>
    </xf>
    <xf numFmtId="0" fontId="10" fillId="0" borderId="14" xfId="0" applyFont="1" applyFill="1" applyBorder="1" applyAlignment="1">
      <alignment horizontal="left"/>
    </xf>
    <xf numFmtId="0" fontId="0" fillId="0" borderId="18" xfId="0" applyBorder="1" applyAlignment="1">
      <alignment horizontal="center"/>
    </xf>
    <xf numFmtId="0" fontId="7" fillId="0" borderId="0" xfId="0" applyFont="1" applyBorder="1" applyAlignment="1">
      <alignment horizontal="center"/>
    </xf>
    <xf numFmtId="0" fontId="23" fillId="0" borderId="15" xfId="0" applyFont="1" applyBorder="1" applyAlignment="1">
      <alignment horizontal="center"/>
    </xf>
    <xf numFmtId="0" fontId="4" fillId="0" borderId="0" xfId="0" applyFont="1" applyAlignment="1">
      <alignment wrapText="1"/>
    </xf>
    <xf numFmtId="0" fontId="0" fillId="0" borderId="0" xfId="0" applyAlignment="1">
      <alignment wrapText="1"/>
    </xf>
    <xf numFmtId="164" fontId="4" fillId="0" borderId="0" xfId="0" applyNumberFormat="1" applyFont="1" applyAlignment="1">
      <alignment horizontal="center" vertical="center"/>
    </xf>
    <xf numFmtId="164" fontId="0" fillId="0" borderId="0" xfId="0" applyNumberFormat="1" applyAlignment="1">
      <alignment horizontal="center" vertical="center"/>
    </xf>
    <xf numFmtId="0" fontId="5" fillId="0" borderId="14" xfId="0" applyFont="1" applyBorder="1" applyAlignment="1">
      <alignment horizontal="centerContinuous"/>
    </xf>
    <xf numFmtId="0" fontId="10" fillId="0" borderId="10" xfId="0" applyFont="1" applyBorder="1" applyAlignment="1">
      <alignment horizontal="center"/>
    </xf>
    <xf numFmtId="0" fontId="10" fillId="0" borderId="10" xfId="0" applyFont="1" applyBorder="1" applyAlignment="1">
      <alignment/>
    </xf>
    <xf numFmtId="0" fontId="5" fillId="0" borderId="10" xfId="0" applyFont="1" applyBorder="1" applyAlignment="1">
      <alignment horizontal="right"/>
    </xf>
    <xf numFmtId="0" fontId="14" fillId="0" borderId="10" xfId="0" applyFont="1" applyBorder="1" applyAlignment="1">
      <alignment horizontal="centerContinuous"/>
    </xf>
    <xf numFmtId="0" fontId="8" fillId="0" borderId="10" xfId="0" applyFont="1" applyBorder="1" applyAlignment="1">
      <alignment/>
    </xf>
    <xf numFmtId="164" fontId="5" fillId="0" borderId="10" xfId="0" applyNumberFormat="1" applyFont="1" applyBorder="1" applyAlignment="1">
      <alignment horizontal="right"/>
    </xf>
    <xf numFmtId="0" fontId="23" fillId="0" borderId="10" xfId="0" applyFont="1" applyBorder="1" applyAlignment="1">
      <alignment horizontal="center"/>
    </xf>
    <xf numFmtId="0" fontId="10" fillId="0" borderId="12" xfId="0" applyFont="1" applyBorder="1" applyAlignment="1">
      <alignment horizontal="center"/>
    </xf>
    <xf numFmtId="0" fontId="10" fillId="0" borderId="12" xfId="0" applyFont="1" applyBorder="1" applyAlignment="1">
      <alignment horizontal="centerContinuous"/>
    </xf>
    <xf numFmtId="0" fontId="10" fillId="0" borderId="12" xfId="0" applyFont="1" applyBorder="1" applyAlignment="1">
      <alignment horizontal="left"/>
    </xf>
    <xf numFmtId="0" fontId="5" fillId="0" borderId="12" xfId="0" applyFont="1" applyBorder="1" applyAlignment="1">
      <alignment horizontal="right"/>
    </xf>
    <xf numFmtId="9" fontId="8" fillId="0" borderId="12" xfId="0" applyNumberFormat="1" applyFont="1" applyBorder="1" applyAlignment="1">
      <alignment horizontal="left"/>
    </xf>
    <xf numFmtId="0" fontId="8" fillId="0" borderId="12" xfId="0" applyFont="1" applyBorder="1" applyAlignment="1">
      <alignment horizontal="left"/>
    </xf>
    <xf numFmtId="0" fontId="8" fillId="0" borderId="12" xfId="0" applyFont="1" applyBorder="1" applyAlignment="1">
      <alignment/>
    </xf>
    <xf numFmtId="0" fontId="23" fillId="0" borderId="12" xfId="0" applyFont="1" applyBorder="1" applyAlignment="1">
      <alignment horizontal="center"/>
    </xf>
    <xf numFmtId="9" fontId="8" fillId="0" borderId="10" xfId="0" applyNumberFormat="1" applyFont="1" applyBorder="1" applyAlignment="1">
      <alignment horizontal="left"/>
    </xf>
    <xf numFmtId="0" fontId="10" fillId="0" borderId="10" xfId="0" applyFont="1" applyFill="1" applyBorder="1" applyAlignment="1">
      <alignment horizontal="center"/>
    </xf>
    <xf numFmtId="0" fontId="10" fillId="0" borderId="10" xfId="0" applyFont="1" applyFill="1" applyBorder="1" applyAlignment="1">
      <alignment/>
    </xf>
    <xf numFmtId="0" fontId="10" fillId="0" borderId="16" xfId="0" applyFont="1" applyBorder="1" applyAlignment="1">
      <alignment horizontal="center"/>
    </xf>
    <xf numFmtId="9" fontId="8" fillId="0" borderId="16" xfId="0" applyNumberFormat="1" applyFont="1" applyBorder="1" applyAlignment="1">
      <alignment horizontal="left"/>
    </xf>
    <xf numFmtId="0" fontId="9" fillId="0" borderId="14" xfId="0" applyFont="1" applyBorder="1" applyAlignment="1">
      <alignment horizontal="centerContinuous"/>
    </xf>
    <xf numFmtId="0" fontId="8" fillId="0" borderId="16" xfId="0" applyFont="1" applyBorder="1" applyAlignment="1">
      <alignment horizontal="left"/>
    </xf>
    <xf numFmtId="0" fontId="8" fillId="0" borderId="14" xfId="0" applyFont="1" applyBorder="1" applyAlignment="1">
      <alignment horizontal="centerContinuous"/>
    </xf>
    <xf numFmtId="0" fontId="8" fillId="0" borderId="16" xfId="0" applyFont="1" applyBorder="1" applyAlignment="1">
      <alignment/>
    </xf>
    <xf numFmtId="0" fontId="23" fillId="0" borderId="16" xfId="0" applyFont="1" applyBorder="1" applyAlignment="1">
      <alignment horizontal="center"/>
    </xf>
    <xf numFmtId="0" fontId="7" fillId="0" borderId="14" xfId="0" applyFont="1" applyBorder="1" applyAlignment="1">
      <alignment horizontal="center"/>
    </xf>
    <xf numFmtId="0" fontId="4" fillId="0" borderId="14" xfId="0" applyFont="1" applyBorder="1" applyAlignment="1">
      <alignment horizontal="centerContinuous"/>
    </xf>
    <xf numFmtId="164" fontId="5" fillId="0" borderId="13" xfId="0" applyNumberFormat="1" applyFont="1" applyBorder="1" applyAlignment="1">
      <alignment horizontal="right"/>
    </xf>
    <xf numFmtId="0" fontId="5" fillId="0" borderId="13" xfId="0" applyFont="1" applyBorder="1" applyAlignment="1">
      <alignment horizontal="right"/>
    </xf>
    <xf numFmtId="0" fontId="10" fillId="0" borderId="13" xfId="0" applyFont="1" applyBorder="1" applyAlignment="1">
      <alignment horizontal="centerContinuous"/>
    </xf>
    <xf numFmtId="0" fontId="10" fillId="0" borderId="13" xfId="0" applyFont="1" applyBorder="1" applyAlignment="1">
      <alignment horizontal="left"/>
    </xf>
    <xf numFmtId="0" fontId="3" fillId="0" borderId="0" xfId="0" applyFont="1" applyAlignment="1">
      <alignment horizontal="center"/>
    </xf>
    <xf numFmtId="0" fontId="10" fillId="0" borderId="13"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0" fillId="0" borderId="0" xfId="0" applyAlignment="1">
      <alignment horizontal="right"/>
    </xf>
    <xf numFmtId="0" fontId="2" fillId="0" borderId="0" xfId="0" applyFont="1" applyAlignment="1">
      <alignment horizontal="right"/>
    </xf>
    <xf numFmtId="0" fontId="4" fillId="0" borderId="0" xfId="0" applyFont="1" applyAlignment="1">
      <alignment horizontal="right"/>
    </xf>
    <xf numFmtId="0" fontId="7" fillId="0" borderId="0" xfId="0" applyFont="1" applyAlignment="1">
      <alignment horizontal="right"/>
    </xf>
    <xf numFmtId="0" fontId="4" fillId="0" borderId="0" xfId="0" applyFont="1" applyFill="1" applyBorder="1" applyAlignment="1">
      <alignment horizontal="right"/>
    </xf>
    <xf numFmtId="0" fontId="5" fillId="0" borderId="0" xfId="0" applyFont="1" applyAlignment="1">
      <alignment horizontal="right"/>
    </xf>
    <xf numFmtId="0" fontId="11" fillId="0" borderId="0" xfId="0" applyFont="1" applyAlignment="1">
      <alignment horizontal="right"/>
    </xf>
    <xf numFmtId="9" fontId="8" fillId="0" borderId="13" xfId="0" applyNumberFormat="1" applyFont="1" applyBorder="1" applyAlignment="1">
      <alignment horizontal="left"/>
    </xf>
    <xf numFmtId="0" fontId="8" fillId="0" borderId="13" xfId="0" applyFont="1" applyBorder="1" applyAlignment="1">
      <alignment horizontal="left"/>
    </xf>
    <xf numFmtId="0" fontId="8" fillId="0" borderId="13" xfId="0" applyFont="1" applyBorder="1" applyAlignment="1">
      <alignment/>
    </xf>
    <xf numFmtId="0" fontId="23" fillId="0" borderId="13" xfId="0" applyFont="1" applyBorder="1" applyAlignment="1">
      <alignment horizontal="center"/>
    </xf>
    <xf numFmtId="0" fontId="5" fillId="0" borderId="12" xfId="0" applyFont="1" applyBorder="1" applyAlignment="1">
      <alignment horizontal="right"/>
    </xf>
    <xf numFmtId="0" fontId="5" fillId="0" borderId="10" xfId="0" applyFont="1" applyBorder="1" applyAlignment="1">
      <alignment horizontal="right"/>
    </xf>
    <xf numFmtId="0" fontId="4" fillId="0" borderId="0" xfId="0" applyFont="1" applyAlignment="1">
      <alignment horizontal="right"/>
    </xf>
    <xf numFmtId="0" fontId="14" fillId="0" borderId="16" xfId="0" applyFont="1" applyBorder="1" applyAlignment="1">
      <alignment horizontal="centerContinuous"/>
    </xf>
    <xf numFmtId="0" fontId="7" fillId="0" borderId="18" xfId="0" applyFont="1" applyBorder="1" applyAlignment="1">
      <alignment horizontal="right"/>
    </xf>
    <xf numFmtId="0" fontId="19" fillId="0" borderId="0" xfId="0" applyFont="1" applyAlignment="1">
      <alignment horizontal="right"/>
    </xf>
    <xf numFmtId="0" fontId="8" fillId="0" borderId="10" xfId="0" applyFont="1" applyBorder="1" applyAlignment="1">
      <alignment horizontal="right"/>
    </xf>
    <xf numFmtId="164" fontId="5" fillId="0" borderId="10" xfId="0" applyNumberFormat="1" applyFont="1" applyBorder="1" applyAlignment="1">
      <alignment horizontal="right"/>
    </xf>
    <xf numFmtId="0" fontId="11" fillId="0" borderId="14" xfId="0" applyFont="1" applyBorder="1" applyAlignment="1">
      <alignment horizontal="center"/>
    </xf>
    <xf numFmtId="0" fontId="11" fillId="0" borderId="14" xfId="0" applyFont="1" applyBorder="1" applyAlignment="1">
      <alignment horizontal="center"/>
    </xf>
    <xf numFmtId="0" fontId="10" fillId="0" borderId="16" xfId="0" applyFont="1" applyBorder="1" applyAlignment="1">
      <alignment horizontal="left"/>
    </xf>
    <xf numFmtId="0" fontId="23" fillId="0" borderId="0" xfId="0" applyFont="1" applyBorder="1" applyAlignment="1">
      <alignment horizontal="center"/>
    </xf>
    <xf numFmtId="0" fontId="10" fillId="0" borderId="0" xfId="0" applyFont="1" applyAlignment="1">
      <alignment horizontal="center"/>
    </xf>
    <xf numFmtId="0" fontId="2" fillId="0" borderId="0" xfId="0" applyFont="1" applyAlignment="1">
      <alignment horizontal="center"/>
    </xf>
    <xf numFmtId="0" fontId="5" fillId="0" borderId="0" xfId="0" applyFont="1" applyBorder="1" applyAlignment="1">
      <alignment horizontal="center"/>
    </xf>
    <xf numFmtId="0" fontId="4" fillId="0" borderId="17" xfId="0" applyFont="1" applyBorder="1" applyAlignment="1">
      <alignment horizontal="left"/>
    </xf>
    <xf numFmtId="0" fontId="22" fillId="0" borderId="0" xfId="0" applyFont="1" applyBorder="1" applyAlignment="1">
      <alignment horizontal="center"/>
    </xf>
    <xf numFmtId="0" fontId="15" fillId="0" borderId="0" xfId="0" applyFont="1" applyAlignment="1">
      <alignment horizontal="center"/>
    </xf>
    <xf numFmtId="0" fontId="2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0">
    <tabColor indexed="46"/>
  </sheetPr>
  <dimension ref="A1:B27"/>
  <sheetViews>
    <sheetView workbookViewId="0" topLeftCell="A4">
      <selection activeCell="A1" sqref="A1:B1"/>
    </sheetView>
  </sheetViews>
  <sheetFormatPr defaultColWidth="8.8515625" defaultRowHeight="12.75"/>
  <cols>
    <col min="1" max="1" width="3.421875" style="192" bestFit="1" customWidth="1"/>
    <col min="2" max="2" width="157.28125" style="190" customWidth="1"/>
  </cols>
  <sheetData>
    <row r="1" spans="1:2" ht="15">
      <c r="A1" s="252" t="s">
        <v>65</v>
      </c>
      <c r="B1" s="252"/>
    </row>
    <row r="3" spans="1:2" ht="12">
      <c r="A3" s="191">
        <v>1</v>
      </c>
      <c r="B3" s="189" t="s">
        <v>66</v>
      </c>
    </row>
    <row r="4" spans="1:2" ht="12">
      <c r="A4" s="192">
        <v>1.1</v>
      </c>
      <c r="B4" s="190" t="s">
        <v>68</v>
      </c>
    </row>
    <row r="5" spans="1:2" ht="12">
      <c r="A5" s="192">
        <v>1.2</v>
      </c>
      <c r="B5" s="190" t="s">
        <v>69</v>
      </c>
    </row>
    <row r="6" spans="1:2" ht="12">
      <c r="A6" s="192">
        <v>1.3</v>
      </c>
      <c r="B6" s="190" t="s">
        <v>67</v>
      </c>
    </row>
    <row r="7" spans="1:2" ht="12">
      <c r="A7" s="192">
        <v>1.4</v>
      </c>
      <c r="B7" s="190" t="s">
        <v>70</v>
      </c>
    </row>
    <row r="8" spans="1:2" ht="12">
      <c r="A8" s="192">
        <v>1.5</v>
      </c>
      <c r="B8" s="190" t="s">
        <v>88</v>
      </c>
    </row>
    <row r="10" spans="1:2" ht="12">
      <c r="A10" s="191">
        <v>2</v>
      </c>
      <c r="B10" s="189" t="s">
        <v>71</v>
      </c>
    </row>
    <row r="11" spans="1:2" ht="12">
      <c r="A11" s="192">
        <v>2.1</v>
      </c>
      <c r="B11" s="190" t="s">
        <v>72</v>
      </c>
    </row>
    <row r="12" spans="1:2" ht="12">
      <c r="A12" s="192">
        <v>2.2</v>
      </c>
      <c r="B12" s="190" t="s">
        <v>73</v>
      </c>
    </row>
    <row r="13" spans="1:2" ht="12">
      <c r="A13" s="192">
        <v>2.3</v>
      </c>
      <c r="B13" s="190" t="s">
        <v>74</v>
      </c>
    </row>
    <row r="14" spans="1:2" ht="12">
      <c r="A14" s="192">
        <v>2.4</v>
      </c>
      <c r="B14" s="190" t="s">
        <v>75</v>
      </c>
    </row>
    <row r="15" spans="1:2" ht="12">
      <c r="A15" s="192">
        <v>2.5</v>
      </c>
      <c r="B15" s="190" t="s">
        <v>76</v>
      </c>
    </row>
    <row r="16" spans="1:2" ht="24">
      <c r="A16" s="192">
        <v>2.6</v>
      </c>
      <c r="B16" s="190" t="s">
        <v>77</v>
      </c>
    </row>
    <row r="18" spans="1:2" ht="12">
      <c r="A18" s="191">
        <v>3</v>
      </c>
      <c r="B18" s="189" t="s">
        <v>78</v>
      </c>
    </row>
    <row r="19" spans="1:2" ht="12">
      <c r="A19" s="192">
        <v>3.1</v>
      </c>
      <c r="B19" s="190" t="s">
        <v>87</v>
      </c>
    </row>
    <row r="20" spans="1:2" ht="12">
      <c r="A20" s="192">
        <v>3.2</v>
      </c>
      <c r="B20" s="190" t="s">
        <v>81</v>
      </c>
    </row>
    <row r="21" spans="1:2" ht="12">
      <c r="A21" s="192">
        <v>3.3</v>
      </c>
      <c r="B21" s="190" t="s">
        <v>82</v>
      </c>
    </row>
    <row r="22" spans="1:2" ht="12">
      <c r="A22" s="192">
        <v>3.4</v>
      </c>
      <c r="B22" s="190" t="s">
        <v>83</v>
      </c>
    </row>
    <row r="23" spans="1:2" ht="12">
      <c r="A23" s="192">
        <v>3.5</v>
      </c>
      <c r="B23" s="190" t="s">
        <v>86</v>
      </c>
    </row>
    <row r="24" spans="1:2" ht="12">
      <c r="A24" s="192">
        <v>3.6</v>
      </c>
      <c r="B24" s="190" t="s">
        <v>84</v>
      </c>
    </row>
    <row r="25" spans="1:2" ht="12">
      <c r="A25" s="192">
        <v>3.7</v>
      </c>
      <c r="B25" s="190" t="s">
        <v>80</v>
      </c>
    </row>
    <row r="26" spans="1:2" ht="12">
      <c r="A26" s="192">
        <v>3.8</v>
      </c>
      <c r="B26" s="190" t="s">
        <v>85</v>
      </c>
    </row>
    <row r="27" spans="1:2" ht="12">
      <c r="A27" s="192">
        <v>3.9</v>
      </c>
      <c r="B27" s="190" t="s">
        <v>79</v>
      </c>
    </row>
  </sheetData>
  <sheetProtection/>
  <mergeCells count="1">
    <mergeCell ref="A1:B1"/>
  </mergeCells>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sheetPr codeName="Sheet9">
    <tabColor indexed="13"/>
  </sheetPr>
  <dimension ref="A1:R42"/>
  <sheetViews>
    <sheetView workbookViewId="0" topLeftCell="A1">
      <selection activeCell="P6" sqref="P6"/>
    </sheetView>
  </sheetViews>
  <sheetFormatPr defaultColWidth="8.8515625" defaultRowHeight="12.75"/>
  <cols>
    <col min="1" max="1" width="4.140625" style="0" customWidth="1"/>
    <col min="2" max="3" width="4.00390625" style="0" bestFit="1" customWidth="1"/>
    <col min="4" max="4" width="1.7109375" style="0" bestFit="1" customWidth="1"/>
    <col min="5" max="5" width="23.7109375" style="0" customWidth="1"/>
    <col min="6" max="6" width="9.8515625" style="0" hidden="1" customWidth="1"/>
    <col min="7" max="7" width="6.8515625" style="0" customWidth="1"/>
    <col min="8" max="8" width="3.28125" style="0" bestFit="1" customWidth="1"/>
    <col min="9" max="9" width="5.00390625" style="0" bestFit="1" customWidth="1"/>
    <col min="10" max="10" width="1.7109375" style="0" bestFit="1" customWidth="1"/>
    <col min="11" max="11" width="20.7109375" style="0" bestFit="1" customWidth="1"/>
    <col min="12" max="12" width="7.7109375" style="0" customWidth="1"/>
    <col min="13" max="13" width="2.8515625" style="0" bestFit="1" customWidth="1"/>
    <col min="14" max="14" width="4.00390625" style="0" bestFit="1" customWidth="1"/>
    <col min="15" max="15" width="1.7109375" style="0" bestFit="1" customWidth="1"/>
    <col min="16" max="16" width="23.28125" style="0" bestFit="1" customWidth="1"/>
  </cols>
  <sheetData>
    <row r="1" spans="1:16" ht="18.75">
      <c r="A1" s="257" t="s">
        <v>89</v>
      </c>
      <c r="B1" s="257"/>
      <c r="C1" s="257"/>
      <c r="D1" s="257"/>
      <c r="E1" s="257"/>
      <c r="F1" s="257"/>
      <c r="G1" s="257"/>
      <c r="H1" s="257"/>
      <c r="I1" s="257"/>
      <c r="J1" s="257"/>
      <c r="K1" s="257"/>
      <c r="L1" s="257"/>
      <c r="M1" s="257"/>
      <c r="N1" s="257"/>
      <c r="O1" s="257"/>
      <c r="P1" s="257"/>
    </row>
    <row r="2" spans="1:16" ht="12">
      <c r="A2" s="52"/>
      <c r="B2" s="258" t="s">
        <v>40</v>
      </c>
      <c r="C2" s="258"/>
      <c r="D2" s="258"/>
      <c r="E2" s="258"/>
      <c r="F2" s="258"/>
      <c r="G2" s="52"/>
      <c r="H2" s="258" t="s">
        <v>42</v>
      </c>
      <c r="I2" s="258"/>
      <c r="J2" s="258"/>
      <c r="K2" s="258"/>
      <c r="L2" s="122"/>
      <c r="M2" s="258" t="s">
        <v>43</v>
      </c>
      <c r="N2" s="258"/>
      <c r="O2" s="258"/>
      <c r="P2" s="258"/>
    </row>
    <row r="3" spans="1:16" ht="12">
      <c r="A3" s="52"/>
      <c r="B3" s="54"/>
      <c r="C3" s="55"/>
      <c r="D3" s="55"/>
      <c r="E3" s="56"/>
      <c r="F3" s="53"/>
      <c r="G3" s="52"/>
      <c r="H3" s="53"/>
      <c r="I3" s="53"/>
      <c r="J3" s="53"/>
      <c r="K3" s="53"/>
      <c r="L3" s="53"/>
      <c r="M3" s="53"/>
      <c r="N3" s="53"/>
      <c r="O3" s="53"/>
      <c r="P3" s="53"/>
    </row>
    <row r="4" spans="1:16" ht="12">
      <c r="A4" s="52">
        <v>1</v>
      </c>
      <c r="B4" s="112" t="s">
        <v>17</v>
      </c>
      <c r="C4" s="113">
        <v>19</v>
      </c>
      <c r="D4" s="102" t="s">
        <v>46</v>
      </c>
      <c r="E4" s="114" t="s">
        <v>119</v>
      </c>
      <c r="F4" s="53"/>
      <c r="G4" s="52">
        <v>1</v>
      </c>
      <c r="H4" s="113" t="s">
        <v>29</v>
      </c>
      <c r="I4" s="113">
        <v>2144</v>
      </c>
      <c r="J4" s="113" t="s">
        <v>46</v>
      </c>
      <c r="K4" s="115" t="s">
        <v>135</v>
      </c>
      <c r="L4" s="52">
        <v>1</v>
      </c>
      <c r="M4" s="112" t="s">
        <v>17</v>
      </c>
      <c r="N4" s="113">
        <v>0</v>
      </c>
      <c r="O4" s="113"/>
      <c r="P4" s="107" t="s">
        <v>149</v>
      </c>
    </row>
    <row r="5" spans="1:16" ht="12">
      <c r="A5" s="52">
        <v>2</v>
      </c>
      <c r="B5" s="112" t="s">
        <v>17</v>
      </c>
      <c r="C5" s="113">
        <v>55</v>
      </c>
      <c r="D5" s="113" t="s">
        <v>46</v>
      </c>
      <c r="E5" s="115" t="s">
        <v>118</v>
      </c>
      <c r="F5" s="53"/>
      <c r="G5" s="52">
        <v>2</v>
      </c>
      <c r="H5" s="113" t="s">
        <v>29</v>
      </c>
      <c r="I5" s="113">
        <v>2322</v>
      </c>
      <c r="J5" s="113" t="s">
        <v>46</v>
      </c>
      <c r="K5" s="115" t="s">
        <v>136</v>
      </c>
      <c r="L5" s="52">
        <v>2</v>
      </c>
      <c r="M5" s="112" t="s">
        <v>17</v>
      </c>
      <c r="N5" s="113">
        <v>7</v>
      </c>
      <c r="O5" s="113" t="s">
        <v>46</v>
      </c>
      <c r="P5" s="107" t="s">
        <v>144</v>
      </c>
    </row>
    <row r="6" spans="1:16" ht="12">
      <c r="A6" s="52">
        <v>3</v>
      </c>
      <c r="B6" s="112" t="s">
        <v>17</v>
      </c>
      <c r="C6" s="113">
        <v>86</v>
      </c>
      <c r="D6" s="113" t="s">
        <v>46</v>
      </c>
      <c r="E6" s="115" t="s">
        <v>120</v>
      </c>
      <c r="F6" s="53"/>
      <c r="G6" s="52">
        <v>3</v>
      </c>
      <c r="H6" s="113" t="s">
        <v>29</v>
      </c>
      <c r="I6" s="113">
        <v>2511</v>
      </c>
      <c r="J6" s="113" t="s">
        <v>46</v>
      </c>
      <c r="K6" s="115" t="s">
        <v>133</v>
      </c>
      <c r="L6" s="52">
        <v>3</v>
      </c>
      <c r="M6" s="112" t="s">
        <v>17</v>
      </c>
      <c r="N6" s="113">
        <v>9</v>
      </c>
      <c r="O6" s="102" t="s">
        <v>46</v>
      </c>
      <c r="P6" s="107" t="s">
        <v>145</v>
      </c>
    </row>
    <row r="7" spans="1:16" ht="12">
      <c r="A7" s="52">
        <v>4</v>
      </c>
      <c r="B7" s="112" t="s">
        <v>12</v>
      </c>
      <c r="C7" s="113">
        <v>17</v>
      </c>
      <c r="D7" s="113" t="s">
        <v>121</v>
      </c>
      <c r="E7" s="115" t="s">
        <v>122</v>
      </c>
      <c r="F7" s="53"/>
      <c r="G7" s="52">
        <v>4</v>
      </c>
      <c r="H7" s="113" t="s">
        <v>29</v>
      </c>
      <c r="I7" s="113">
        <v>2644</v>
      </c>
      <c r="J7" s="113" t="s">
        <v>46</v>
      </c>
      <c r="K7" s="115" t="s">
        <v>134</v>
      </c>
      <c r="L7" s="52">
        <v>4</v>
      </c>
      <c r="M7" s="118" t="s">
        <v>17</v>
      </c>
      <c r="N7" s="113">
        <v>19</v>
      </c>
      <c r="O7" s="113" t="s">
        <v>46</v>
      </c>
      <c r="P7" s="110" t="s">
        <v>148</v>
      </c>
    </row>
    <row r="8" spans="1:16" ht="12">
      <c r="A8" s="52">
        <v>5</v>
      </c>
      <c r="B8" s="112" t="s">
        <v>13</v>
      </c>
      <c r="C8" s="113">
        <v>2</v>
      </c>
      <c r="D8" s="113" t="s">
        <v>46</v>
      </c>
      <c r="E8" s="115" t="s">
        <v>110</v>
      </c>
      <c r="F8" s="53"/>
      <c r="G8" s="52">
        <v>5</v>
      </c>
      <c r="H8" s="109" t="s">
        <v>17</v>
      </c>
      <c r="I8" s="113">
        <v>2684</v>
      </c>
      <c r="J8" s="113" t="s">
        <v>46</v>
      </c>
      <c r="K8" s="115" t="s">
        <v>123</v>
      </c>
      <c r="L8" s="52">
        <v>5</v>
      </c>
      <c r="M8" s="112" t="s">
        <v>17</v>
      </c>
      <c r="N8" s="113">
        <v>45</v>
      </c>
      <c r="O8" s="113" t="s">
        <v>46</v>
      </c>
      <c r="P8" s="110" t="s">
        <v>146</v>
      </c>
    </row>
    <row r="9" spans="1:16" ht="12">
      <c r="A9" s="52">
        <v>6</v>
      </c>
      <c r="B9" s="112" t="s">
        <v>13</v>
      </c>
      <c r="C9" s="113">
        <v>3</v>
      </c>
      <c r="D9" s="113" t="s">
        <v>46</v>
      </c>
      <c r="E9" s="115" t="s">
        <v>108</v>
      </c>
      <c r="F9" s="53"/>
      <c r="G9" s="52">
        <v>6</v>
      </c>
      <c r="H9" s="113" t="s">
        <v>35</v>
      </c>
      <c r="I9" s="113">
        <v>1987</v>
      </c>
      <c r="J9" s="113" t="s">
        <v>46</v>
      </c>
      <c r="K9" s="115" t="s">
        <v>137</v>
      </c>
      <c r="L9" s="52">
        <v>6</v>
      </c>
      <c r="M9" s="112" t="s">
        <v>17</v>
      </c>
      <c r="N9" s="113">
        <v>90</v>
      </c>
      <c r="O9" s="113" t="s">
        <v>46</v>
      </c>
      <c r="P9" s="110" t="s">
        <v>147</v>
      </c>
    </row>
    <row r="10" spans="1:16" ht="12">
      <c r="A10" s="52">
        <v>7</v>
      </c>
      <c r="B10" s="112" t="s">
        <v>13</v>
      </c>
      <c r="C10" s="113">
        <v>100</v>
      </c>
      <c r="D10" s="113" t="s">
        <v>46</v>
      </c>
      <c r="E10" s="115" t="s">
        <v>109</v>
      </c>
      <c r="F10" s="53"/>
      <c r="G10" s="52">
        <v>7</v>
      </c>
      <c r="H10" s="113" t="s">
        <v>35</v>
      </c>
      <c r="I10" s="113">
        <v>2118</v>
      </c>
      <c r="J10" s="102" t="s">
        <v>46</v>
      </c>
      <c r="K10" s="114" t="s">
        <v>138</v>
      </c>
      <c r="L10" s="52">
        <v>7</v>
      </c>
      <c r="M10" s="118" t="s">
        <v>12</v>
      </c>
      <c r="N10" s="109">
        <v>1</v>
      </c>
      <c r="O10" s="116" t="s">
        <v>46</v>
      </c>
      <c r="P10" s="110" t="s">
        <v>142</v>
      </c>
    </row>
    <row r="11" spans="1:16" ht="12">
      <c r="A11" s="52">
        <v>8</v>
      </c>
      <c r="B11" s="112"/>
      <c r="C11" s="113"/>
      <c r="D11" s="113"/>
      <c r="E11" s="115"/>
      <c r="F11" s="53"/>
      <c r="G11" s="52">
        <v>8</v>
      </c>
      <c r="H11" s="113" t="s">
        <v>12</v>
      </c>
      <c r="I11" s="113">
        <v>1660</v>
      </c>
      <c r="J11" s="113" t="s">
        <v>46</v>
      </c>
      <c r="K11" s="115" t="s">
        <v>132</v>
      </c>
      <c r="L11" s="52">
        <v>8</v>
      </c>
      <c r="M11" s="112" t="s">
        <v>12</v>
      </c>
      <c r="N11" s="113">
        <v>15</v>
      </c>
      <c r="O11" s="113" t="s">
        <v>46</v>
      </c>
      <c r="P11" s="110" t="s">
        <v>143</v>
      </c>
    </row>
    <row r="12" spans="1:16" ht="12">
      <c r="A12" s="52">
        <v>9</v>
      </c>
      <c r="B12" s="112"/>
      <c r="C12" s="113"/>
      <c r="D12" s="113"/>
      <c r="E12" s="115"/>
      <c r="F12" s="53"/>
      <c r="G12" s="52">
        <v>9</v>
      </c>
      <c r="H12" s="109" t="s">
        <v>12</v>
      </c>
      <c r="I12" s="109">
        <v>2589</v>
      </c>
      <c r="J12" s="116" t="s">
        <v>46</v>
      </c>
      <c r="K12" s="107" t="s">
        <v>150</v>
      </c>
      <c r="L12" s="52">
        <v>9</v>
      </c>
      <c r="M12" s="112" t="s">
        <v>13</v>
      </c>
      <c r="N12" s="113">
        <v>0</v>
      </c>
      <c r="O12" s="113" t="s">
        <v>46</v>
      </c>
      <c r="P12" s="110" t="s">
        <v>139</v>
      </c>
    </row>
    <row r="13" spans="1:16" ht="12">
      <c r="A13" s="52">
        <v>10</v>
      </c>
      <c r="B13" s="112"/>
      <c r="C13" s="113"/>
      <c r="D13" s="113"/>
      <c r="E13" s="121"/>
      <c r="F13" s="53"/>
      <c r="G13" s="52">
        <v>10</v>
      </c>
      <c r="H13" s="113" t="s">
        <v>13</v>
      </c>
      <c r="I13" s="113">
        <v>1591</v>
      </c>
      <c r="J13" s="113"/>
      <c r="K13" s="115" t="s">
        <v>129</v>
      </c>
      <c r="L13" s="52">
        <v>10</v>
      </c>
      <c r="M13" s="112" t="s">
        <v>13</v>
      </c>
      <c r="N13" s="113">
        <v>7</v>
      </c>
      <c r="O13" s="113" t="s">
        <v>46</v>
      </c>
      <c r="P13" s="110" t="s">
        <v>112</v>
      </c>
    </row>
    <row r="14" spans="1:16" ht="12">
      <c r="A14" s="52">
        <v>11</v>
      </c>
      <c r="B14" s="112"/>
      <c r="C14" s="113"/>
      <c r="D14" s="113"/>
      <c r="E14" s="121"/>
      <c r="F14" s="53"/>
      <c r="G14" s="52">
        <v>11</v>
      </c>
      <c r="H14" s="113" t="s">
        <v>13</v>
      </c>
      <c r="I14" s="113">
        <v>2288</v>
      </c>
      <c r="J14" s="113"/>
      <c r="K14" s="115" t="s">
        <v>128</v>
      </c>
      <c r="L14" s="52">
        <v>11</v>
      </c>
      <c r="M14" s="112" t="s">
        <v>13</v>
      </c>
      <c r="N14" s="113">
        <v>8</v>
      </c>
      <c r="O14" s="113" t="s">
        <v>46</v>
      </c>
      <c r="P14" s="110" t="s">
        <v>141</v>
      </c>
    </row>
    <row r="15" spans="1:16" ht="12">
      <c r="A15" s="52">
        <v>12</v>
      </c>
      <c r="B15" s="112"/>
      <c r="C15" s="113"/>
      <c r="D15" s="113"/>
      <c r="E15" s="121"/>
      <c r="F15" s="53"/>
      <c r="G15" s="52">
        <v>12</v>
      </c>
      <c r="H15" s="113" t="s">
        <v>13</v>
      </c>
      <c r="I15" s="113">
        <v>2401</v>
      </c>
      <c r="J15" s="113" t="s">
        <v>46</v>
      </c>
      <c r="K15" s="115" t="s">
        <v>99</v>
      </c>
      <c r="L15" s="52">
        <v>12</v>
      </c>
      <c r="M15" s="112" t="s">
        <v>13</v>
      </c>
      <c r="N15" s="113">
        <v>16</v>
      </c>
      <c r="O15" s="102" t="s">
        <v>46</v>
      </c>
      <c r="P15" s="110" t="s">
        <v>111</v>
      </c>
    </row>
    <row r="16" spans="1:16" ht="12">
      <c r="A16" s="52">
        <v>13</v>
      </c>
      <c r="B16" s="112"/>
      <c r="C16" s="113"/>
      <c r="D16" s="102"/>
      <c r="E16" s="114"/>
      <c r="F16" s="53"/>
      <c r="G16" s="52">
        <v>13</v>
      </c>
      <c r="H16" s="113" t="s">
        <v>13</v>
      </c>
      <c r="I16" s="113">
        <v>2410</v>
      </c>
      <c r="J16" s="113"/>
      <c r="K16" s="115" t="s">
        <v>131</v>
      </c>
      <c r="L16" s="52">
        <v>13</v>
      </c>
      <c r="M16" s="112" t="s">
        <v>13</v>
      </c>
      <c r="N16" s="113">
        <v>88</v>
      </c>
      <c r="O16" s="102" t="s">
        <v>46</v>
      </c>
      <c r="P16" s="110" t="s">
        <v>140</v>
      </c>
    </row>
    <row r="17" spans="1:16" ht="12">
      <c r="A17" s="52">
        <v>14</v>
      </c>
      <c r="B17" s="112"/>
      <c r="C17" s="113"/>
      <c r="D17" s="113"/>
      <c r="E17" s="121"/>
      <c r="F17" s="53"/>
      <c r="G17" s="52">
        <v>14</v>
      </c>
      <c r="H17" s="113" t="s">
        <v>13</v>
      </c>
      <c r="I17" s="113">
        <v>2566</v>
      </c>
      <c r="J17" s="102"/>
      <c r="K17" s="117" t="s">
        <v>130</v>
      </c>
      <c r="L17" s="52">
        <v>14</v>
      </c>
      <c r="M17" s="112"/>
      <c r="N17" s="113"/>
      <c r="O17" s="102"/>
      <c r="P17" s="110"/>
    </row>
    <row r="18" spans="1:16" ht="12">
      <c r="A18" s="52">
        <v>15</v>
      </c>
      <c r="B18" s="112"/>
      <c r="C18" s="113"/>
      <c r="D18" s="113"/>
      <c r="E18" s="121"/>
      <c r="F18" s="53"/>
      <c r="G18" s="52">
        <v>15</v>
      </c>
      <c r="H18" s="113" t="s">
        <v>13</v>
      </c>
      <c r="I18" s="113">
        <v>2569</v>
      </c>
      <c r="J18" s="102" t="s">
        <v>46</v>
      </c>
      <c r="K18" s="114" t="s">
        <v>124</v>
      </c>
      <c r="L18" s="52">
        <v>15</v>
      </c>
      <c r="M18" s="119"/>
      <c r="N18" s="120"/>
      <c r="O18" s="120"/>
      <c r="P18" s="121"/>
    </row>
    <row r="19" spans="1:16" ht="12">
      <c r="A19" s="52">
        <v>16</v>
      </c>
      <c r="B19" s="112"/>
      <c r="C19" s="113"/>
      <c r="D19" s="113"/>
      <c r="E19" s="121"/>
      <c r="F19" s="53"/>
      <c r="G19" s="52">
        <v>16</v>
      </c>
      <c r="H19" s="113" t="s">
        <v>13</v>
      </c>
      <c r="I19" s="113">
        <v>2574</v>
      </c>
      <c r="J19" s="102"/>
      <c r="K19" s="114" t="s">
        <v>127</v>
      </c>
      <c r="L19" s="52">
        <v>16</v>
      </c>
      <c r="M19" s="118"/>
      <c r="N19" s="108"/>
      <c r="O19" s="109"/>
      <c r="P19" s="110"/>
    </row>
    <row r="20" spans="1:16" ht="12">
      <c r="A20" s="52">
        <v>17</v>
      </c>
      <c r="B20" s="119"/>
      <c r="C20" s="120"/>
      <c r="D20" s="120"/>
      <c r="E20" s="121"/>
      <c r="F20" s="53"/>
      <c r="G20" s="52">
        <v>17</v>
      </c>
      <c r="H20" s="113" t="s">
        <v>13</v>
      </c>
      <c r="I20" s="113">
        <v>2577</v>
      </c>
      <c r="J20" s="113" t="s">
        <v>46</v>
      </c>
      <c r="K20" s="115" t="s">
        <v>126</v>
      </c>
      <c r="L20" s="52">
        <v>17</v>
      </c>
      <c r="M20" s="119"/>
      <c r="N20" s="109"/>
      <c r="O20" s="109"/>
      <c r="P20" s="110"/>
    </row>
    <row r="21" spans="1:16" ht="12">
      <c r="A21" s="52">
        <v>18</v>
      </c>
      <c r="B21" s="119"/>
      <c r="C21" s="120"/>
      <c r="D21" s="120"/>
      <c r="E21" s="121"/>
      <c r="F21" s="53"/>
      <c r="G21" s="52">
        <v>18</v>
      </c>
      <c r="H21" s="113" t="s">
        <v>13</v>
      </c>
      <c r="I21" s="113">
        <v>2605</v>
      </c>
      <c r="J21" s="113" t="s">
        <v>46</v>
      </c>
      <c r="K21" s="115" t="s">
        <v>125</v>
      </c>
      <c r="L21" s="52">
        <v>18</v>
      </c>
      <c r="M21" s="119"/>
      <c r="N21" s="109"/>
      <c r="O21" s="109"/>
      <c r="P21" s="107"/>
    </row>
    <row r="22" spans="1:16" ht="12" customHeight="1">
      <c r="A22" s="52">
        <v>19</v>
      </c>
      <c r="B22" s="119"/>
      <c r="C22" s="55"/>
      <c r="D22" s="58"/>
      <c r="E22" s="114"/>
      <c r="F22" s="53"/>
      <c r="G22" s="52">
        <v>19</v>
      </c>
      <c r="H22" s="109" t="s">
        <v>13</v>
      </c>
      <c r="I22" s="109">
        <v>2718</v>
      </c>
      <c r="J22" s="109" t="s">
        <v>46</v>
      </c>
      <c r="K22" s="116" t="s">
        <v>98</v>
      </c>
      <c r="L22" s="52">
        <v>19</v>
      </c>
      <c r="M22" s="119"/>
      <c r="N22" s="109"/>
      <c r="O22" s="109"/>
      <c r="P22" s="107"/>
    </row>
    <row r="23" spans="1:16" ht="12">
      <c r="A23" s="52">
        <v>20</v>
      </c>
      <c r="B23" s="119"/>
      <c r="C23" s="113"/>
      <c r="D23" s="165"/>
      <c r="E23" s="165"/>
      <c r="F23" s="53"/>
      <c r="G23" s="52">
        <v>20</v>
      </c>
      <c r="H23" s="113"/>
      <c r="I23" s="113"/>
      <c r="J23" s="113"/>
      <c r="K23" s="115"/>
      <c r="L23" s="52">
        <v>20</v>
      </c>
      <c r="M23" s="118"/>
      <c r="N23" s="107"/>
      <c r="O23" s="107"/>
      <c r="P23" s="107"/>
    </row>
    <row r="24" spans="1:16" ht="12">
      <c r="A24" s="52">
        <v>21</v>
      </c>
      <c r="B24" s="119"/>
      <c r="C24" s="113"/>
      <c r="D24" s="102"/>
      <c r="E24" s="114"/>
      <c r="F24" s="53"/>
      <c r="G24" s="52">
        <v>21</v>
      </c>
      <c r="H24" s="113"/>
      <c r="I24" s="113"/>
      <c r="J24" s="113"/>
      <c r="K24" s="115"/>
      <c r="L24" s="52">
        <v>21</v>
      </c>
      <c r="M24" s="118"/>
      <c r="N24" s="107"/>
      <c r="O24" s="107"/>
      <c r="P24" s="107"/>
    </row>
    <row r="25" spans="1:16" ht="12">
      <c r="A25" s="52">
        <v>22</v>
      </c>
      <c r="B25" s="119"/>
      <c r="C25" s="113"/>
      <c r="D25" s="113"/>
      <c r="E25" s="166"/>
      <c r="F25" s="53"/>
      <c r="G25" s="52">
        <v>22</v>
      </c>
      <c r="H25" s="109"/>
      <c r="I25" s="109"/>
      <c r="J25" s="107"/>
      <c r="K25" s="107"/>
      <c r="L25" s="52">
        <v>22</v>
      </c>
      <c r="M25" s="118"/>
      <c r="N25" s="109"/>
      <c r="O25" s="107"/>
      <c r="P25" s="107"/>
    </row>
    <row r="26" spans="1:16" ht="12">
      <c r="A26" s="52">
        <v>23</v>
      </c>
      <c r="B26" s="119"/>
      <c r="C26" s="113"/>
      <c r="D26" s="102"/>
      <c r="E26" s="114"/>
      <c r="F26" s="53"/>
      <c r="G26" s="52">
        <v>23</v>
      </c>
      <c r="H26" s="109"/>
      <c r="I26" s="109"/>
      <c r="J26" s="109"/>
      <c r="K26" s="116"/>
      <c r="L26" s="53"/>
      <c r="M26" s="53"/>
      <c r="N26" s="107"/>
      <c r="O26" s="107"/>
      <c r="P26" s="107"/>
    </row>
    <row r="27" spans="1:16" ht="12">
      <c r="A27" s="52">
        <v>24</v>
      </c>
      <c r="B27" s="119"/>
      <c r="C27" s="113"/>
      <c r="D27" s="113"/>
      <c r="E27" s="166"/>
      <c r="F27" s="53"/>
      <c r="G27" s="52">
        <v>24</v>
      </c>
      <c r="H27" s="109"/>
      <c r="I27" s="113"/>
      <c r="J27" s="113"/>
      <c r="K27" s="115"/>
      <c r="L27" s="53"/>
      <c r="M27" s="53"/>
      <c r="N27" s="107"/>
      <c r="O27" s="107"/>
      <c r="P27" s="107"/>
    </row>
    <row r="28" spans="1:16" ht="12">
      <c r="A28" s="52">
        <v>25</v>
      </c>
      <c r="B28" s="112"/>
      <c r="C28" s="113"/>
      <c r="D28" s="113"/>
      <c r="E28" s="117"/>
      <c r="F28" s="53"/>
      <c r="G28" s="52">
        <v>25</v>
      </c>
      <c r="H28" s="109"/>
      <c r="I28" s="113"/>
      <c r="J28" s="113"/>
      <c r="K28" s="115"/>
      <c r="L28" s="53"/>
      <c r="M28" s="53"/>
      <c r="N28" s="107"/>
      <c r="O28" s="107"/>
      <c r="P28" s="107"/>
    </row>
    <row r="29" spans="1:16" ht="12">
      <c r="A29" s="52">
        <v>26</v>
      </c>
      <c r="B29" s="112"/>
      <c r="C29" s="113"/>
      <c r="D29" s="113"/>
      <c r="E29" s="166"/>
      <c r="F29" s="53"/>
      <c r="G29" s="52">
        <v>26</v>
      </c>
      <c r="H29" s="109"/>
      <c r="I29" s="113"/>
      <c r="J29" s="113"/>
      <c r="K29" s="115"/>
      <c r="L29" s="53"/>
      <c r="M29" s="53"/>
      <c r="N29" s="107" t="s">
        <v>24</v>
      </c>
      <c r="O29" s="107"/>
      <c r="P29" s="107" t="s">
        <v>27</v>
      </c>
    </row>
    <row r="30" spans="1:16" ht="12">
      <c r="A30" s="52">
        <v>27</v>
      </c>
      <c r="B30" s="112"/>
      <c r="C30" s="113"/>
      <c r="D30" s="113"/>
      <c r="E30" s="117"/>
      <c r="F30" s="53"/>
      <c r="G30" s="52">
        <v>27</v>
      </c>
      <c r="H30" s="113"/>
      <c r="I30" s="113"/>
      <c r="J30" s="102"/>
      <c r="K30" s="114"/>
      <c r="L30" s="53"/>
      <c r="M30" s="53"/>
      <c r="N30" s="107" t="s">
        <v>13</v>
      </c>
      <c r="O30" s="107"/>
      <c r="P30" s="107" t="s">
        <v>28</v>
      </c>
    </row>
    <row r="31" spans="1:16" ht="12">
      <c r="A31" s="52">
        <v>28</v>
      </c>
      <c r="B31" s="112"/>
      <c r="C31" s="113"/>
      <c r="D31" s="113"/>
      <c r="E31" s="115"/>
      <c r="F31" s="53"/>
      <c r="G31" s="52">
        <v>28</v>
      </c>
      <c r="H31" s="109"/>
      <c r="I31" s="109"/>
      <c r="J31" s="109"/>
      <c r="K31" s="116"/>
      <c r="L31" s="53"/>
      <c r="M31" s="53"/>
      <c r="N31" s="107" t="s">
        <v>29</v>
      </c>
      <c r="O31" s="107"/>
      <c r="P31" s="107" t="s">
        <v>30</v>
      </c>
    </row>
    <row r="32" spans="1:16" ht="12">
      <c r="A32" s="52">
        <v>29</v>
      </c>
      <c r="F32" s="53"/>
      <c r="G32" s="52">
        <v>29</v>
      </c>
      <c r="H32" s="113"/>
      <c r="I32" s="113"/>
      <c r="J32" s="113"/>
      <c r="K32" s="114"/>
      <c r="L32" s="53"/>
      <c r="M32" s="53"/>
      <c r="N32" s="107" t="s">
        <v>23</v>
      </c>
      <c r="O32" s="107"/>
      <c r="P32" s="107" t="s">
        <v>31</v>
      </c>
    </row>
    <row r="33" spans="1:16" ht="12">
      <c r="A33" s="52">
        <v>30</v>
      </c>
      <c r="F33" s="53"/>
      <c r="G33" s="52">
        <v>30</v>
      </c>
      <c r="H33" s="113"/>
      <c r="I33" s="113"/>
      <c r="J33" s="113"/>
      <c r="K33" s="115"/>
      <c r="L33" s="53"/>
      <c r="M33" s="53"/>
      <c r="N33" s="107" t="s">
        <v>32</v>
      </c>
      <c r="O33" s="107"/>
      <c r="P33" s="107" t="s">
        <v>33</v>
      </c>
    </row>
    <row r="34" spans="6:16" ht="12">
      <c r="F34" s="53"/>
      <c r="G34" s="52"/>
      <c r="H34" s="109"/>
      <c r="I34" s="109"/>
      <c r="J34" s="109"/>
      <c r="K34" s="116"/>
      <c r="L34" s="53"/>
      <c r="M34" s="53"/>
      <c r="N34" s="107" t="s">
        <v>17</v>
      </c>
      <c r="O34" s="107"/>
      <c r="P34" s="107" t="s">
        <v>34</v>
      </c>
    </row>
    <row r="35" spans="2:16" ht="12">
      <c r="B35" s="256" t="s">
        <v>41</v>
      </c>
      <c r="C35" s="256"/>
      <c r="D35" s="256"/>
      <c r="E35" s="256"/>
      <c r="F35" s="53"/>
      <c r="G35" s="52"/>
      <c r="H35" s="55"/>
      <c r="I35" s="57"/>
      <c r="J35" s="57"/>
      <c r="K35" s="56"/>
      <c r="L35" s="53"/>
      <c r="M35" s="53"/>
      <c r="N35" s="107" t="s">
        <v>35</v>
      </c>
      <c r="O35" s="107"/>
      <c r="P35" s="107" t="s">
        <v>36</v>
      </c>
    </row>
    <row r="36" spans="1:16" ht="12">
      <c r="A36" s="52">
        <v>1</v>
      </c>
      <c r="B36" s="112" t="s">
        <v>11</v>
      </c>
      <c r="C36" s="113">
        <v>12</v>
      </c>
      <c r="D36" s="102" t="s">
        <v>46</v>
      </c>
      <c r="E36" s="114" t="s">
        <v>113</v>
      </c>
      <c r="F36" s="53"/>
      <c r="G36" s="52"/>
      <c r="H36" s="55"/>
      <c r="I36" s="57"/>
      <c r="J36" s="57"/>
      <c r="K36" s="59"/>
      <c r="L36" s="53"/>
      <c r="M36" s="53"/>
      <c r="N36" s="107" t="s">
        <v>12</v>
      </c>
      <c r="O36" s="107"/>
      <c r="P36" s="107" t="s">
        <v>37</v>
      </c>
    </row>
    <row r="37" spans="1:16" ht="15" customHeight="1">
      <c r="A37" s="52">
        <v>2</v>
      </c>
      <c r="B37" s="112" t="s">
        <v>11</v>
      </c>
      <c r="C37" s="113">
        <v>22</v>
      </c>
      <c r="D37" s="113" t="s">
        <v>46</v>
      </c>
      <c r="E37" s="115" t="s">
        <v>114</v>
      </c>
      <c r="F37" s="53"/>
      <c r="G37" s="76"/>
      <c r="H37" s="55"/>
      <c r="I37" s="57"/>
      <c r="J37" s="57"/>
      <c r="K37" s="56"/>
      <c r="L37" s="53"/>
      <c r="M37" s="53"/>
      <c r="N37" s="107" t="s">
        <v>48</v>
      </c>
      <c r="O37" s="107"/>
      <c r="P37" s="107" t="s">
        <v>64</v>
      </c>
    </row>
    <row r="38" spans="1:18" ht="12">
      <c r="A38" s="52">
        <v>3</v>
      </c>
      <c r="B38" s="112" t="s">
        <v>13</v>
      </c>
      <c r="C38" s="113">
        <v>4</v>
      </c>
      <c r="D38" s="102" t="s">
        <v>46</v>
      </c>
      <c r="E38" s="114" t="s">
        <v>117</v>
      </c>
      <c r="F38" s="53"/>
      <c r="G38" s="52"/>
      <c r="H38" s="55"/>
      <c r="I38" s="57"/>
      <c r="J38" s="57"/>
      <c r="K38" s="56"/>
      <c r="L38" s="79"/>
      <c r="M38" s="53"/>
      <c r="N38" s="57"/>
      <c r="O38" s="53"/>
      <c r="P38" s="53"/>
      <c r="R38" t="s">
        <v>38</v>
      </c>
    </row>
    <row r="39" spans="1:16" ht="12">
      <c r="A39" s="52">
        <v>4</v>
      </c>
      <c r="B39" s="112" t="s">
        <v>13</v>
      </c>
      <c r="C39" s="113">
        <v>7</v>
      </c>
      <c r="D39" s="113" t="s">
        <v>46</v>
      </c>
      <c r="E39" s="115" t="s">
        <v>116</v>
      </c>
      <c r="F39" s="53"/>
      <c r="G39" s="52"/>
      <c r="H39" s="55"/>
      <c r="I39" s="57"/>
      <c r="J39" s="57"/>
      <c r="K39" s="53"/>
      <c r="L39" s="53"/>
      <c r="M39" s="53"/>
      <c r="N39" s="57" t="s">
        <v>46</v>
      </c>
      <c r="O39" s="53"/>
      <c r="P39" s="107" t="s">
        <v>47</v>
      </c>
    </row>
    <row r="40" spans="1:16" ht="12">
      <c r="A40" s="52">
        <v>5</v>
      </c>
      <c r="B40" s="112" t="s">
        <v>13</v>
      </c>
      <c r="C40" s="113">
        <v>9</v>
      </c>
      <c r="D40" s="113" t="s">
        <v>46</v>
      </c>
      <c r="E40" s="115" t="s">
        <v>101</v>
      </c>
      <c r="F40" s="53"/>
      <c r="G40" s="52"/>
      <c r="L40" s="53"/>
      <c r="M40" s="53"/>
      <c r="N40" s="53"/>
      <c r="O40" s="53"/>
      <c r="P40" s="53"/>
    </row>
    <row r="41" spans="1:12" ht="12">
      <c r="A41" s="52">
        <v>6</v>
      </c>
      <c r="B41" s="112" t="s">
        <v>13</v>
      </c>
      <c r="C41" s="113">
        <v>10</v>
      </c>
      <c r="D41" s="113" t="s">
        <v>46</v>
      </c>
      <c r="E41" s="115" t="s">
        <v>115</v>
      </c>
      <c r="F41" s="53"/>
      <c r="G41" s="52"/>
      <c r="L41" s="53"/>
    </row>
    <row r="42" spans="1:5" ht="12">
      <c r="A42" s="52">
        <v>7</v>
      </c>
      <c r="B42" s="112" t="s">
        <v>13</v>
      </c>
      <c r="C42" s="113">
        <v>23</v>
      </c>
      <c r="D42" s="113" t="s">
        <v>46</v>
      </c>
      <c r="E42" s="115" t="s">
        <v>100</v>
      </c>
    </row>
  </sheetData>
  <sheetProtection/>
  <mergeCells count="5">
    <mergeCell ref="B35:E35"/>
    <mergeCell ref="A1:P1"/>
    <mergeCell ref="B2:F2"/>
    <mergeCell ref="H2:K2"/>
    <mergeCell ref="M2:P2"/>
  </mergeCells>
  <printOptions/>
  <pageMargins left="0.75" right="0.75" top="0.8" bottom="0.81" header="0.5" footer="0.5"/>
  <pageSetup horizontalDpi="300" verticalDpi="300" orientation="landscape" scale="95"/>
</worksheet>
</file>

<file path=xl/worksheets/sheet2.xml><?xml version="1.0" encoding="utf-8"?>
<worksheet xmlns="http://schemas.openxmlformats.org/spreadsheetml/2006/main" xmlns:r="http://schemas.openxmlformats.org/officeDocument/2006/relationships">
  <sheetPr codeName="Sheet1">
    <tabColor indexed="11"/>
    <pageSetUpPr fitToPage="1"/>
  </sheetPr>
  <dimension ref="A1:DO40"/>
  <sheetViews>
    <sheetView zoomScale="75" zoomScaleNormal="75" workbookViewId="0" topLeftCell="A1">
      <selection activeCell="A1" sqref="A1"/>
    </sheetView>
  </sheetViews>
  <sheetFormatPr defaultColWidth="8.8515625" defaultRowHeight="12.75"/>
  <cols>
    <col min="1" max="1" width="5.421875" style="0" customWidth="1"/>
    <col min="2" max="2" width="1.421875" style="0" customWidth="1"/>
    <col min="3" max="3" width="6.7109375" style="1" customWidth="1"/>
    <col min="4" max="4" width="6.421875" style="1" customWidth="1"/>
    <col min="5" max="5" width="2.28125" style="1" bestFit="1" customWidth="1"/>
    <col min="6" max="6" width="39.00390625" style="0" customWidth="1"/>
    <col min="7" max="7" width="8.7109375" style="229" customWidth="1"/>
    <col min="8" max="8" width="0.9921875" style="1" customWidth="1"/>
    <col min="9" max="9" width="4.421875" style="2" customWidth="1"/>
    <col min="10" max="10" width="5.00390625" style="0" hidden="1" customWidth="1"/>
    <col min="11" max="11" width="8.7109375" style="229" customWidth="1"/>
    <col min="12" max="12" width="0.9921875" style="1" customWidth="1"/>
    <col min="13" max="13" width="3.421875" style="2" customWidth="1"/>
    <col min="14" max="14" width="1.421875" style="0" customWidth="1"/>
    <col min="15" max="15" width="8.7109375" style="229" customWidth="1"/>
    <col min="16" max="16" width="0.13671875" style="1" customWidth="1"/>
    <col min="17" max="17" width="4.28125" style="2" customWidth="1"/>
    <col min="18" max="18" width="2.7109375" style="0" hidden="1" customWidth="1"/>
    <col min="19" max="19" width="8.7109375" style="229" customWidth="1"/>
    <col min="20" max="20" width="0.85546875" style="1" customWidth="1"/>
    <col min="21" max="21" width="4.7109375" style="2" customWidth="1"/>
    <col min="22" max="22" width="3.140625" style="0" hidden="1" customWidth="1"/>
    <col min="23" max="23" width="8.7109375" style="229" customWidth="1"/>
    <col min="24" max="24" width="0.85546875" style="1" customWidth="1"/>
    <col min="25" max="25" width="3.7109375" style="2" customWidth="1"/>
    <col min="26" max="26" width="3.7109375" style="0" hidden="1" customWidth="1"/>
    <col min="27" max="27" width="8.7109375" style="229" customWidth="1"/>
    <col min="28" max="28" width="0.85546875" style="0" customWidth="1"/>
    <col min="29" max="29" width="4.7109375" style="0" customWidth="1"/>
    <col min="30" max="30" width="13.28125" style="0" customWidth="1"/>
    <col min="31" max="31" width="2.8515625" style="1" bestFit="1" customWidth="1"/>
  </cols>
  <sheetData>
    <row r="1" spans="35:39" ht="12">
      <c r="AI1" s="255" t="s">
        <v>55</v>
      </c>
      <c r="AJ1" s="255"/>
      <c r="AK1" s="255"/>
      <c r="AL1" s="255"/>
      <c r="AM1" s="168" t="s">
        <v>61</v>
      </c>
    </row>
    <row r="2" spans="1:39" ht="24.75" customHeight="1">
      <c r="A2" s="253" t="s">
        <v>52</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I2" s="255" t="s">
        <v>56</v>
      </c>
      <c r="AJ2" s="255"/>
      <c r="AK2" s="255"/>
      <c r="AL2" s="255"/>
      <c r="AM2" s="169">
        <f>MAX(A7:A48)</f>
        <v>16</v>
      </c>
    </row>
    <row r="3" spans="1:39" ht="25.5">
      <c r="A3" s="101"/>
      <c r="B3" s="101"/>
      <c r="C3" s="101"/>
      <c r="D3" s="101"/>
      <c r="E3" s="101"/>
      <c r="F3" s="101"/>
      <c r="G3" s="230"/>
      <c r="H3" s="101"/>
      <c r="I3" s="101"/>
      <c r="J3" s="101"/>
      <c r="K3" s="230"/>
      <c r="L3" s="101"/>
      <c r="M3" s="101"/>
      <c r="N3" s="101"/>
      <c r="O3" s="230"/>
      <c r="P3" s="101"/>
      <c r="Q3" s="101"/>
      <c r="R3" s="101"/>
      <c r="S3" s="230"/>
      <c r="T3" s="101"/>
      <c r="U3" s="101"/>
      <c r="V3" s="101"/>
      <c r="W3" s="230"/>
      <c r="X3" s="101"/>
      <c r="Y3" s="101"/>
      <c r="Z3" s="101"/>
      <c r="AA3" s="230"/>
      <c r="AB3" s="101"/>
      <c r="AC3" s="101"/>
      <c r="AD3" s="167" t="s">
        <v>59</v>
      </c>
      <c r="AE3" s="172">
        <f>AM3+1</f>
        <v>9</v>
      </c>
      <c r="AI3" s="255" t="s">
        <v>57</v>
      </c>
      <c r="AJ3" s="255"/>
      <c r="AK3" s="255"/>
      <c r="AL3" s="255"/>
      <c r="AM3" s="169">
        <f>COUNTA(D7:D48)</f>
        <v>8</v>
      </c>
    </row>
    <row r="4" spans="1:39" ht="24.75" customHeight="1">
      <c r="A4" s="253" t="s">
        <v>90</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I4" s="255" t="s">
        <v>58</v>
      </c>
      <c r="AJ4" s="255"/>
      <c r="AK4" s="255"/>
      <c r="AL4" s="255"/>
      <c r="AM4" s="169">
        <f>COUNTIF(E7:E50,"~*")</f>
        <v>7</v>
      </c>
    </row>
    <row r="5" spans="1:31" ht="19.5" customHeight="1">
      <c r="A5" s="3"/>
      <c r="B5" s="4"/>
      <c r="C5" s="225"/>
      <c r="D5" s="5"/>
      <c r="E5" s="5"/>
      <c r="F5" s="6"/>
      <c r="G5" s="234"/>
      <c r="H5" s="6"/>
      <c r="I5" s="7"/>
      <c r="J5" s="6"/>
      <c r="K5" s="231"/>
      <c r="L5" s="5"/>
      <c r="M5" s="7"/>
      <c r="N5" s="5"/>
      <c r="O5" s="231"/>
      <c r="P5" s="5"/>
      <c r="Q5" s="7"/>
      <c r="R5" s="5"/>
      <c r="S5" s="231"/>
      <c r="T5" s="5"/>
      <c r="U5" s="7"/>
      <c r="V5" s="5"/>
      <c r="W5" s="231"/>
      <c r="X5" s="5"/>
      <c r="Y5" s="7"/>
      <c r="Z5" s="5"/>
      <c r="AA5" s="231"/>
      <c r="AB5" s="5"/>
      <c r="AC5" s="5"/>
      <c r="AD5" s="254" t="s">
        <v>0</v>
      </c>
      <c r="AE5" s="254"/>
    </row>
    <row r="6" spans="1:31" s="18" customFormat="1" ht="17.25" customHeight="1" thickBot="1">
      <c r="A6" s="96" t="s">
        <v>1</v>
      </c>
      <c r="B6" s="96"/>
      <c r="C6" s="201"/>
      <c r="D6" s="201"/>
      <c r="E6" s="202"/>
      <c r="F6" s="203"/>
      <c r="G6" s="240" t="s">
        <v>102</v>
      </c>
      <c r="H6" s="97"/>
      <c r="I6" s="205"/>
      <c r="J6" s="96"/>
      <c r="K6" s="240" t="s">
        <v>103</v>
      </c>
      <c r="L6" s="97"/>
      <c r="M6" s="206"/>
      <c r="N6" s="96"/>
      <c r="O6" s="240" t="s">
        <v>104</v>
      </c>
      <c r="P6" s="97"/>
      <c r="Q6" s="206"/>
      <c r="R6" s="96"/>
      <c r="S6" s="240" t="s">
        <v>105</v>
      </c>
      <c r="T6" s="97"/>
      <c r="U6" s="206"/>
      <c r="V6" s="96"/>
      <c r="W6" s="240" t="s">
        <v>106</v>
      </c>
      <c r="X6" s="97"/>
      <c r="Y6" s="206"/>
      <c r="Z6" s="96"/>
      <c r="AA6" s="240" t="s">
        <v>107</v>
      </c>
      <c r="AB6" s="96"/>
      <c r="AC6" s="207"/>
      <c r="AD6" s="204" t="s">
        <v>10</v>
      </c>
      <c r="AE6" s="208"/>
    </row>
    <row r="7" spans="1:31" s="18" customFormat="1" ht="19.5" customHeight="1">
      <c r="A7" s="123">
        <v>1</v>
      </c>
      <c r="B7" s="123"/>
      <c r="C7" s="226" t="s">
        <v>11</v>
      </c>
      <c r="D7" s="226">
        <v>12</v>
      </c>
      <c r="E7" s="223" t="s">
        <v>46</v>
      </c>
      <c r="F7" s="224" t="s">
        <v>113</v>
      </c>
      <c r="G7" s="222">
        <v>1</v>
      </c>
      <c r="H7" s="124"/>
      <c r="I7" s="236"/>
      <c r="J7" s="123"/>
      <c r="K7" s="222">
        <v>1</v>
      </c>
      <c r="L7" s="124"/>
      <c r="M7" s="237"/>
      <c r="N7" s="123"/>
      <c r="O7" s="222">
        <v>1</v>
      </c>
      <c r="P7" s="124"/>
      <c r="Q7" s="237"/>
      <c r="R7" s="123"/>
      <c r="S7" s="222">
        <v>1</v>
      </c>
      <c r="T7" s="124"/>
      <c r="U7" s="237"/>
      <c r="V7" s="123"/>
      <c r="W7" s="222">
        <v>0</v>
      </c>
      <c r="X7" s="124"/>
      <c r="Y7" s="237"/>
      <c r="Z7" s="123"/>
      <c r="AA7" s="222">
        <v>0</v>
      </c>
      <c r="AB7" s="123"/>
      <c r="AC7" s="238"/>
      <c r="AD7" s="142">
        <f aca="true" t="shared" si="0" ref="AD7:AD14">IF(OR(G7="DNF",G7="DNS",G7="OCS"),$AE$3,G7)+IF(OR(K7="DNF",K7="DNS",K7="OCS"),$AE$3,K7)+IF(OR(O7="DNF",O7="DNS",O7="OCS"),$AE$3,O7)+IF(OR(S7="DNF",S7="DNS",S7="OCS"),$AE$3,S7)+IF(OR(W7="DNF",W7="DNS",W7="OCS"),$AE$3,W7)+IF(OR(AA7="DNF",AA7="DNS",AA7="OCS"),$AE$3,AA7)+(AE7*0.001)</f>
        <v>4</v>
      </c>
      <c r="AE7" s="239"/>
    </row>
    <row r="8" spans="1:119" s="18" customFormat="1" ht="19.5" customHeight="1">
      <c r="A8" s="125">
        <v>2</v>
      </c>
      <c r="B8" s="125"/>
      <c r="C8" s="126" t="s">
        <v>11</v>
      </c>
      <c r="D8" s="126">
        <v>16</v>
      </c>
      <c r="E8" s="126" t="s">
        <v>46</v>
      </c>
      <c r="F8" s="127" t="s">
        <v>153</v>
      </c>
      <c r="G8" s="128">
        <v>3</v>
      </c>
      <c r="H8" s="129"/>
      <c r="I8" s="130"/>
      <c r="J8" s="125"/>
      <c r="K8" s="128">
        <v>2</v>
      </c>
      <c r="L8" s="129"/>
      <c r="M8" s="131"/>
      <c r="N8" s="125"/>
      <c r="O8" s="128">
        <v>2</v>
      </c>
      <c r="P8" s="129"/>
      <c r="Q8" s="131"/>
      <c r="R8" s="125"/>
      <c r="S8" s="128">
        <v>3</v>
      </c>
      <c r="T8" s="129"/>
      <c r="U8" s="131"/>
      <c r="V8" s="125"/>
      <c r="W8" s="128">
        <v>0</v>
      </c>
      <c r="X8" s="129"/>
      <c r="Y8" s="131"/>
      <c r="Z8" s="125"/>
      <c r="AA8" s="128">
        <v>0</v>
      </c>
      <c r="AB8" s="125"/>
      <c r="AC8" s="132"/>
      <c r="AD8" s="133">
        <f t="shared" si="0"/>
        <v>10</v>
      </c>
      <c r="AE8" s="17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row>
    <row r="9" spans="1:31" s="18" customFormat="1" ht="19.5" customHeight="1">
      <c r="A9" s="125">
        <v>3</v>
      </c>
      <c r="B9" s="143"/>
      <c r="C9" s="126" t="s">
        <v>13</v>
      </c>
      <c r="D9" s="144">
        <v>23</v>
      </c>
      <c r="E9" s="144" t="s">
        <v>46</v>
      </c>
      <c r="F9" s="145" t="s">
        <v>100</v>
      </c>
      <c r="G9" s="128">
        <v>2</v>
      </c>
      <c r="H9" s="193"/>
      <c r="I9" s="214"/>
      <c r="J9" s="129"/>
      <c r="K9" s="128">
        <v>3</v>
      </c>
      <c r="L9" s="193"/>
      <c r="M9" s="216"/>
      <c r="N9" s="129"/>
      <c r="O9" s="128">
        <v>5</v>
      </c>
      <c r="P9" s="193"/>
      <c r="Q9" s="216"/>
      <c r="R9" s="129"/>
      <c r="S9" s="128">
        <v>5</v>
      </c>
      <c r="T9" s="193"/>
      <c r="U9" s="216"/>
      <c r="V9" s="129"/>
      <c r="W9" s="128">
        <v>0</v>
      </c>
      <c r="X9" s="193"/>
      <c r="Y9" s="216"/>
      <c r="Z9" s="129"/>
      <c r="AA9" s="128">
        <v>0</v>
      </c>
      <c r="AB9" s="193"/>
      <c r="AC9" s="216"/>
      <c r="AD9" s="133">
        <f t="shared" si="0"/>
        <v>15.001</v>
      </c>
      <c r="AE9" s="155">
        <v>1</v>
      </c>
    </row>
    <row r="10" spans="1:31" s="18" customFormat="1" ht="19.5" customHeight="1">
      <c r="A10" s="125">
        <v>4</v>
      </c>
      <c r="B10" s="125"/>
      <c r="C10" s="126" t="s">
        <v>13</v>
      </c>
      <c r="D10" s="126">
        <v>9</v>
      </c>
      <c r="E10" s="144" t="s">
        <v>46</v>
      </c>
      <c r="F10" s="145" t="s">
        <v>101</v>
      </c>
      <c r="G10" s="128">
        <v>4</v>
      </c>
      <c r="H10" s="129"/>
      <c r="I10" s="130"/>
      <c r="J10" s="125"/>
      <c r="K10" s="128">
        <v>5</v>
      </c>
      <c r="L10" s="129"/>
      <c r="M10" s="131"/>
      <c r="N10" s="125"/>
      <c r="O10" s="128">
        <v>4</v>
      </c>
      <c r="P10" s="129"/>
      <c r="Q10" s="131"/>
      <c r="R10" s="125"/>
      <c r="S10" s="128">
        <v>2</v>
      </c>
      <c r="T10" s="129"/>
      <c r="U10" s="131"/>
      <c r="V10" s="125"/>
      <c r="W10" s="128">
        <v>0</v>
      </c>
      <c r="X10" s="129"/>
      <c r="Y10" s="131"/>
      <c r="Z10" s="125"/>
      <c r="AA10" s="128">
        <v>0</v>
      </c>
      <c r="AB10" s="125"/>
      <c r="AC10" s="132"/>
      <c r="AD10" s="133">
        <f t="shared" si="0"/>
        <v>15.002</v>
      </c>
      <c r="AE10" s="251">
        <v>2</v>
      </c>
    </row>
    <row r="11" spans="1:31" s="18" customFormat="1" ht="19.5" customHeight="1">
      <c r="A11" s="134">
        <v>5</v>
      </c>
      <c r="B11" s="134"/>
      <c r="C11" s="136" t="s">
        <v>13</v>
      </c>
      <c r="D11" s="136">
        <v>10</v>
      </c>
      <c r="E11" s="136" t="s">
        <v>46</v>
      </c>
      <c r="F11" s="137" t="s">
        <v>115</v>
      </c>
      <c r="G11" s="138">
        <v>5</v>
      </c>
      <c r="H11" s="135"/>
      <c r="I11" s="139"/>
      <c r="J11" s="134"/>
      <c r="K11" s="138">
        <v>4</v>
      </c>
      <c r="L11" s="135"/>
      <c r="M11" s="140"/>
      <c r="N11" s="134"/>
      <c r="O11" s="138">
        <v>3</v>
      </c>
      <c r="P11" s="135"/>
      <c r="Q11" s="140"/>
      <c r="R11" s="134"/>
      <c r="S11" s="138">
        <v>4</v>
      </c>
      <c r="T11" s="135"/>
      <c r="U11" s="140"/>
      <c r="V11" s="134"/>
      <c r="W11" s="138">
        <v>0</v>
      </c>
      <c r="X11" s="135"/>
      <c r="Y11" s="140"/>
      <c r="Z11" s="134"/>
      <c r="AA11" s="138">
        <v>0</v>
      </c>
      <c r="AB11" s="134"/>
      <c r="AC11" s="141"/>
      <c r="AD11" s="142">
        <f t="shared" si="0"/>
        <v>16</v>
      </c>
      <c r="AE11" s="188"/>
    </row>
    <row r="12" spans="1:31" s="18" customFormat="1" ht="19.5" customHeight="1">
      <c r="A12" s="125">
        <v>6</v>
      </c>
      <c r="B12" s="125"/>
      <c r="C12" s="126" t="s">
        <v>13</v>
      </c>
      <c r="D12" s="126">
        <v>4</v>
      </c>
      <c r="E12" s="126" t="s">
        <v>46</v>
      </c>
      <c r="F12" s="127" t="s">
        <v>117</v>
      </c>
      <c r="G12" s="128">
        <v>6</v>
      </c>
      <c r="H12" s="129"/>
      <c r="I12" s="130"/>
      <c r="J12" s="125"/>
      <c r="K12" s="128">
        <v>6</v>
      </c>
      <c r="L12" s="129"/>
      <c r="M12" s="131"/>
      <c r="N12" s="125"/>
      <c r="O12" s="128">
        <v>7</v>
      </c>
      <c r="P12" s="129"/>
      <c r="Q12" s="131"/>
      <c r="R12" s="125"/>
      <c r="S12" s="128">
        <v>7</v>
      </c>
      <c r="T12" s="129"/>
      <c r="U12" s="131"/>
      <c r="V12" s="125"/>
      <c r="W12" s="128">
        <v>0</v>
      </c>
      <c r="X12" s="129"/>
      <c r="Y12" s="131"/>
      <c r="Z12" s="125"/>
      <c r="AA12" s="128">
        <v>0</v>
      </c>
      <c r="AB12" s="125"/>
      <c r="AC12" s="132"/>
      <c r="AD12" s="133">
        <f t="shared" si="0"/>
        <v>26</v>
      </c>
      <c r="AE12" s="171"/>
    </row>
    <row r="13" spans="1:31" s="18" customFormat="1" ht="19.5" customHeight="1">
      <c r="A13" s="125">
        <v>7</v>
      </c>
      <c r="B13" s="129"/>
      <c r="C13" s="126" t="s">
        <v>13</v>
      </c>
      <c r="D13" s="126">
        <v>7</v>
      </c>
      <c r="E13" s="126" t="s">
        <v>46</v>
      </c>
      <c r="F13" s="127" t="s">
        <v>116</v>
      </c>
      <c r="G13" s="128" t="s">
        <v>152</v>
      </c>
      <c r="H13" s="129"/>
      <c r="I13" s="130"/>
      <c r="J13" s="125"/>
      <c r="K13" s="128">
        <v>7</v>
      </c>
      <c r="L13" s="129"/>
      <c r="M13" s="131"/>
      <c r="N13" s="125"/>
      <c r="O13" s="128">
        <v>6</v>
      </c>
      <c r="P13" s="129"/>
      <c r="Q13" s="131"/>
      <c r="R13" s="125"/>
      <c r="S13" s="128">
        <v>6</v>
      </c>
      <c r="T13" s="129"/>
      <c r="U13" s="131"/>
      <c r="V13" s="125"/>
      <c r="W13" s="128">
        <v>0</v>
      </c>
      <c r="X13" s="129"/>
      <c r="Y13" s="131"/>
      <c r="Z13" s="125"/>
      <c r="AA13" s="128">
        <v>0</v>
      </c>
      <c r="AB13" s="125"/>
      <c r="AC13" s="132"/>
      <c r="AD13" s="133">
        <f t="shared" si="0"/>
        <v>28</v>
      </c>
      <c r="AE13" s="171"/>
    </row>
    <row r="14" spans="1:31" s="18" customFormat="1" ht="21.75" customHeight="1">
      <c r="A14" s="125">
        <v>8</v>
      </c>
      <c r="B14" s="129"/>
      <c r="C14" s="126" t="s">
        <v>13</v>
      </c>
      <c r="D14" s="126">
        <v>5</v>
      </c>
      <c r="E14" s="126"/>
      <c r="F14" s="127" t="s">
        <v>156</v>
      </c>
      <c r="G14" s="128" t="s">
        <v>151</v>
      </c>
      <c r="H14" s="129"/>
      <c r="I14" s="130"/>
      <c r="J14" s="125"/>
      <c r="K14" s="128" t="s">
        <v>151</v>
      </c>
      <c r="L14" s="129"/>
      <c r="M14" s="131"/>
      <c r="N14" s="125"/>
      <c r="O14" s="128" t="s">
        <v>151</v>
      </c>
      <c r="P14" s="129"/>
      <c r="Q14" s="131"/>
      <c r="R14" s="125"/>
      <c r="S14" s="128">
        <v>8</v>
      </c>
      <c r="T14" s="129"/>
      <c r="U14" s="131"/>
      <c r="V14" s="125"/>
      <c r="W14" s="128">
        <v>0</v>
      </c>
      <c r="X14" s="129"/>
      <c r="Y14" s="131"/>
      <c r="Z14" s="125"/>
      <c r="AA14" s="128">
        <v>0</v>
      </c>
      <c r="AB14" s="125"/>
      <c r="AC14" s="132"/>
      <c r="AD14" s="133">
        <f t="shared" si="0"/>
        <v>35</v>
      </c>
      <c r="AE14" s="171"/>
    </row>
    <row r="15" spans="1:31" s="18" customFormat="1" ht="21.75" customHeight="1">
      <c r="A15" s="125">
        <v>9</v>
      </c>
      <c r="B15" s="129"/>
      <c r="C15" s="126"/>
      <c r="D15" s="126"/>
      <c r="E15" s="126"/>
      <c r="F15" s="127"/>
      <c r="G15" s="128">
        <v>0</v>
      </c>
      <c r="H15" s="129"/>
      <c r="I15" s="130"/>
      <c r="J15" s="125"/>
      <c r="K15" s="128">
        <v>0</v>
      </c>
      <c r="L15" s="129"/>
      <c r="M15" s="131"/>
      <c r="N15" s="125"/>
      <c r="O15" s="128">
        <v>0</v>
      </c>
      <c r="P15" s="129"/>
      <c r="Q15" s="131"/>
      <c r="R15" s="125"/>
      <c r="S15" s="128">
        <v>0</v>
      </c>
      <c r="T15" s="129"/>
      <c r="U15" s="131"/>
      <c r="V15" s="125"/>
      <c r="W15" s="128">
        <v>0</v>
      </c>
      <c r="X15" s="129"/>
      <c r="Y15" s="131"/>
      <c r="Z15" s="125"/>
      <c r="AA15" s="128">
        <v>0</v>
      </c>
      <c r="AB15" s="125"/>
      <c r="AC15" s="132"/>
      <c r="AD15" s="133">
        <f aca="true" t="shared" si="1" ref="AD15:AD22">IF(OR(G15="DNF",G15="DNS",G15="OCS"),$AE$3,G15)+IF(OR(K15="DNF",K15="DNS",K15="OCS"),$AE$3,K15)+IF(OR(O15="DNF",O15="DNS",O15="OCS"),$AE$3,O15)+IF(OR(S15="DNF",S15="DNS",S15="OCS"),$AE$3,S15)+IF(OR(W15="DNF",W15="DNS",W15="OCS"),$AE$3,W15)+IF(OR(AA15="DNF",AA15="DNS",AA15="OCS"),$AE$3,AA15)+(AE15*0.001)</f>
        <v>0</v>
      </c>
      <c r="AE15" s="171"/>
    </row>
    <row r="16" spans="1:31" s="18" customFormat="1" ht="21.75" customHeight="1">
      <c r="A16" s="125">
        <v>10</v>
      </c>
      <c r="B16" s="129"/>
      <c r="C16" s="126"/>
      <c r="D16" s="126"/>
      <c r="E16" s="144"/>
      <c r="F16" s="145"/>
      <c r="G16" s="128">
        <v>0</v>
      </c>
      <c r="H16" s="129"/>
      <c r="I16" s="130"/>
      <c r="J16" s="125"/>
      <c r="K16" s="128">
        <v>0</v>
      </c>
      <c r="L16" s="129"/>
      <c r="M16" s="131"/>
      <c r="N16" s="125"/>
      <c r="O16" s="128">
        <v>0</v>
      </c>
      <c r="P16" s="129"/>
      <c r="Q16" s="131"/>
      <c r="R16" s="125"/>
      <c r="S16" s="128">
        <v>0</v>
      </c>
      <c r="T16" s="129"/>
      <c r="U16" s="131"/>
      <c r="V16" s="125"/>
      <c r="W16" s="128">
        <v>0</v>
      </c>
      <c r="X16" s="129"/>
      <c r="Y16" s="131"/>
      <c r="Z16" s="125"/>
      <c r="AA16" s="128">
        <v>0</v>
      </c>
      <c r="AB16" s="125"/>
      <c r="AC16" s="132"/>
      <c r="AD16" s="133">
        <f t="shared" si="1"/>
        <v>0</v>
      </c>
      <c r="AE16" s="171"/>
    </row>
    <row r="17" spans="1:31" s="18" customFormat="1" ht="21.75" customHeight="1">
      <c r="A17" s="125">
        <v>11</v>
      </c>
      <c r="B17" s="129"/>
      <c r="C17" s="126"/>
      <c r="D17" s="126"/>
      <c r="E17" s="126"/>
      <c r="F17" s="127"/>
      <c r="G17" s="128">
        <v>0</v>
      </c>
      <c r="H17" s="129"/>
      <c r="I17" s="130"/>
      <c r="J17" s="125"/>
      <c r="K17" s="128">
        <v>0</v>
      </c>
      <c r="L17" s="129"/>
      <c r="M17" s="131"/>
      <c r="N17" s="125"/>
      <c r="O17" s="128">
        <v>0</v>
      </c>
      <c r="P17" s="129"/>
      <c r="Q17" s="131"/>
      <c r="R17" s="125"/>
      <c r="S17" s="128">
        <v>0</v>
      </c>
      <c r="T17" s="129"/>
      <c r="U17" s="131"/>
      <c r="V17" s="125"/>
      <c r="W17" s="128">
        <v>0</v>
      </c>
      <c r="X17" s="129"/>
      <c r="Y17" s="131"/>
      <c r="Z17" s="125"/>
      <c r="AA17" s="128">
        <v>0</v>
      </c>
      <c r="AB17" s="125"/>
      <c r="AC17" s="132"/>
      <c r="AD17" s="133">
        <f t="shared" si="1"/>
        <v>0</v>
      </c>
      <c r="AE17" s="171"/>
    </row>
    <row r="18" spans="1:31" s="18" customFormat="1" ht="21.75" customHeight="1">
      <c r="A18" s="125">
        <v>12</v>
      </c>
      <c r="B18" s="129"/>
      <c r="C18" s="126"/>
      <c r="D18" s="126"/>
      <c r="E18" s="126"/>
      <c r="F18" s="127"/>
      <c r="G18" s="128">
        <v>0</v>
      </c>
      <c r="H18" s="129"/>
      <c r="I18" s="130"/>
      <c r="J18" s="125"/>
      <c r="K18" s="128">
        <v>0</v>
      </c>
      <c r="L18" s="129"/>
      <c r="M18" s="131"/>
      <c r="N18" s="125"/>
      <c r="O18" s="128">
        <v>0</v>
      </c>
      <c r="P18" s="129"/>
      <c r="Q18" s="131"/>
      <c r="R18" s="125"/>
      <c r="S18" s="128">
        <v>0</v>
      </c>
      <c r="T18" s="129"/>
      <c r="U18" s="131"/>
      <c r="V18" s="125"/>
      <c r="W18" s="128">
        <v>0</v>
      </c>
      <c r="X18" s="129"/>
      <c r="Y18" s="131"/>
      <c r="Z18" s="125"/>
      <c r="AA18" s="128">
        <v>0</v>
      </c>
      <c r="AB18" s="125"/>
      <c r="AC18" s="132"/>
      <c r="AD18" s="133">
        <f t="shared" si="1"/>
        <v>0</v>
      </c>
      <c r="AE18" s="171"/>
    </row>
    <row r="19" spans="1:31" s="18" customFormat="1" ht="21.75" customHeight="1">
      <c r="A19" s="125">
        <v>13</v>
      </c>
      <c r="B19" s="129"/>
      <c r="C19" s="126"/>
      <c r="D19" s="126"/>
      <c r="E19" s="126"/>
      <c r="F19" s="127"/>
      <c r="G19" s="128">
        <v>0</v>
      </c>
      <c r="H19" s="129"/>
      <c r="I19" s="130"/>
      <c r="J19" s="125"/>
      <c r="K19" s="128">
        <v>0</v>
      </c>
      <c r="L19" s="129"/>
      <c r="M19" s="131"/>
      <c r="N19" s="125"/>
      <c r="O19" s="128">
        <v>0</v>
      </c>
      <c r="P19" s="129"/>
      <c r="Q19" s="131"/>
      <c r="R19" s="125"/>
      <c r="S19" s="128">
        <v>0</v>
      </c>
      <c r="T19" s="129"/>
      <c r="U19" s="131"/>
      <c r="V19" s="125"/>
      <c r="W19" s="128">
        <v>0</v>
      </c>
      <c r="X19" s="129"/>
      <c r="Y19" s="131"/>
      <c r="Z19" s="125"/>
      <c r="AA19" s="128">
        <v>0</v>
      </c>
      <c r="AB19" s="125"/>
      <c r="AC19" s="132"/>
      <c r="AD19" s="133">
        <f t="shared" si="1"/>
        <v>0</v>
      </c>
      <c r="AE19" s="171"/>
    </row>
    <row r="20" spans="1:31" s="18" customFormat="1" ht="21.75" customHeight="1">
      <c r="A20" s="125">
        <v>14</v>
      </c>
      <c r="B20" s="129"/>
      <c r="C20" s="126"/>
      <c r="D20" s="126"/>
      <c r="E20" s="126"/>
      <c r="F20" s="127"/>
      <c r="G20" s="128">
        <v>0</v>
      </c>
      <c r="H20" s="129"/>
      <c r="I20" s="130"/>
      <c r="J20" s="125"/>
      <c r="K20" s="128">
        <v>0</v>
      </c>
      <c r="L20" s="129"/>
      <c r="M20" s="131"/>
      <c r="N20" s="125"/>
      <c r="O20" s="128">
        <v>0</v>
      </c>
      <c r="P20" s="129"/>
      <c r="Q20" s="131"/>
      <c r="R20" s="125"/>
      <c r="S20" s="128">
        <v>0</v>
      </c>
      <c r="T20" s="129"/>
      <c r="U20" s="131"/>
      <c r="V20" s="125"/>
      <c r="W20" s="128">
        <v>0</v>
      </c>
      <c r="X20" s="129"/>
      <c r="Y20" s="131"/>
      <c r="Z20" s="125"/>
      <c r="AA20" s="128">
        <v>0</v>
      </c>
      <c r="AB20" s="125"/>
      <c r="AC20" s="132"/>
      <c r="AD20" s="133">
        <f t="shared" si="1"/>
        <v>0</v>
      </c>
      <c r="AE20" s="171"/>
    </row>
    <row r="21" spans="1:31" s="18" customFormat="1" ht="21.75" customHeight="1">
      <c r="A21" s="125">
        <v>15</v>
      </c>
      <c r="B21" s="129"/>
      <c r="C21" s="126"/>
      <c r="D21" s="126"/>
      <c r="E21" s="126"/>
      <c r="F21" s="127"/>
      <c r="G21" s="128">
        <v>0</v>
      </c>
      <c r="H21" s="129"/>
      <c r="I21" s="130"/>
      <c r="J21" s="125"/>
      <c r="K21" s="128">
        <v>0</v>
      </c>
      <c r="L21" s="129"/>
      <c r="M21" s="131"/>
      <c r="N21" s="125"/>
      <c r="O21" s="128">
        <v>0</v>
      </c>
      <c r="P21" s="129"/>
      <c r="Q21" s="131"/>
      <c r="R21" s="125"/>
      <c r="S21" s="128">
        <v>0</v>
      </c>
      <c r="T21" s="129"/>
      <c r="U21" s="131"/>
      <c r="V21" s="125"/>
      <c r="W21" s="128">
        <v>0</v>
      </c>
      <c r="X21" s="129"/>
      <c r="Y21" s="131"/>
      <c r="Z21" s="125"/>
      <c r="AA21" s="128">
        <v>0</v>
      </c>
      <c r="AB21" s="125"/>
      <c r="AC21" s="132"/>
      <c r="AD21" s="133">
        <f t="shared" si="1"/>
        <v>0</v>
      </c>
      <c r="AE21" s="171"/>
    </row>
    <row r="22" spans="1:31" s="18" customFormat="1" ht="21.75" customHeight="1">
      <c r="A22" s="134">
        <v>16</v>
      </c>
      <c r="B22" s="135"/>
      <c r="C22" s="136"/>
      <c r="D22" s="136"/>
      <c r="E22" s="136"/>
      <c r="F22" s="137"/>
      <c r="G22" s="138">
        <v>0</v>
      </c>
      <c r="H22" s="135"/>
      <c r="I22" s="139"/>
      <c r="J22" s="134"/>
      <c r="K22" s="138">
        <v>0</v>
      </c>
      <c r="L22" s="135"/>
      <c r="M22" s="140"/>
      <c r="N22" s="134"/>
      <c r="O22" s="138">
        <v>0</v>
      </c>
      <c r="P22" s="135"/>
      <c r="Q22" s="140"/>
      <c r="R22" s="134"/>
      <c r="S22" s="138">
        <v>0</v>
      </c>
      <c r="T22" s="135"/>
      <c r="U22" s="140"/>
      <c r="V22" s="134"/>
      <c r="W22" s="138">
        <v>0</v>
      </c>
      <c r="X22" s="135"/>
      <c r="Y22" s="140"/>
      <c r="Z22" s="134"/>
      <c r="AA22" s="138">
        <v>0</v>
      </c>
      <c r="AB22" s="134"/>
      <c r="AC22" s="141"/>
      <c r="AD22" s="142">
        <f t="shared" si="1"/>
        <v>0</v>
      </c>
      <c r="AE22" s="188"/>
    </row>
    <row r="23" spans="3:31" s="18" customFormat="1" ht="21.75" customHeight="1">
      <c r="C23" s="13"/>
      <c r="G23" s="232"/>
      <c r="K23" s="232"/>
      <c r="O23" s="232"/>
      <c r="S23" s="232"/>
      <c r="W23" s="232"/>
      <c r="AA23" s="232"/>
      <c r="AE23" s="13"/>
    </row>
    <row r="24" spans="1:31" s="18" customFormat="1" ht="21.75" customHeight="1">
      <c r="A24" s="71"/>
      <c r="B24" s="80"/>
      <c r="C24" s="67"/>
      <c r="D24" s="67"/>
      <c r="E24" s="84"/>
      <c r="F24" s="75" t="s">
        <v>44</v>
      </c>
      <c r="G24" s="69"/>
      <c r="H24" s="72"/>
      <c r="I24" s="73"/>
      <c r="J24" s="71"/>
      <c r="K24" s="69"/>
      <c r="L24" s="72"/>
      <c r="M24" s="74"/>
      <c r="N24" s="71"/>
      <c r="O24" s="69"/>
      <c r="P24" s="72"/>
      <c r="Q24" s="74"/>
      <c r="R24" s="71"/>
      <c r="S24" s="69"/>
      <c r="T24" s="80"/>
      <c r="U24" s="81"/>
      <c r="V24" s="71"/>
      <c r="W24" s="69"/>
      <c r="X24" s="72"/>
      <c r="Y24" s="74"/>
      <c r="Z24" s="71"/>
      <c r="AA24" s="69"/>
      <c r="AB24" s="71"/>
      <c r="AC24" s="71"/>
      <c r="AD24" s="83"/>
      <c r="AE24" s="13"/>
    </row>
    <row r="25" spans="1:31" s="18" customFormat="1" ht="21.75" customHeight="1">
      <c r="A25" s="71"/>
      <c r="B25" s="80"/>
      <c r="C25" s="67"/>
      <c r="D25" s="67"/>
      <c r="E25" s="67"/>
      <c r="F25" s="68"/>
      <c r="G25" s="69"/>
      <c r="H25" s="80"/>
      <c r="I25" s="70"/>
      <c r="J25" s="71"/>
      <c r="K25" s="69"/>
      <c r="L25" s="80"/>
      <c r="M25" s="82"/>
      <c r="N25" s="71"/>
      <c r="O25" s="69"/>
      <c r="P25" s="80"/>
      <c r="Q25" s="85"/>
      <c r="R25" s="71"/>
      <c r="S25" s="69"/>
      <c r="T25" s="80"/>
      <c r="U25" s="82"/>
      <c r="V25" s="71"/>
      <c r="W25" s="69"/>
      <c r="X25" s="80"/>
      <c r="Y25" s="82"/>
      <c r="Z25" s="71"/>
      <c r="AA25" s="69"/>
      <c r="AB25" s="71"/>
      <c r="AC25" s="71"/>
      <c r="AD25" s="83"/>
      <c r="AE25" s="13"/>
    </row>
    <row r="26" spans="1:31" s="18" customFormat="1" ht="21.75" customHeight="1">
      <c r="A26" s="71"/>
      <c r="B26" s="80"/>
      <c r="C26" s="67"/>
      <c r="D26" s="67"/>
      <c r="E26" s="67"/>
      <c r="F26" s="68"/>
      <c r="G26" s="69"/>
      <c r="H26" s="80"/>
      <c r="I26" s="86"/>
      <c r="J26" s="71"/>
      <c r="K26" s="69"/>
      <c r="L26" s="80"/>
      <c r="M26" s="82"/>
      <c r="N26" s="71"/>
      <c r="O26" s="69"/>
      <c r="P26" s="80"/>
      <c r="Q26" s="82"/>
      <c r="R26" s="71"/>
      <c r="S26" s="69"/>
      <c r="T26" s="80"/>
      <c r="U26" s="82"/>
      <c r="V26" s="71"/>
      <c r="W26" s="69"/>
      <c r="X26" s="80"/>
      <c r="Y26" s="82"/>
      <c r="Z26" s="71"/>
      <c r="AA26" s="69"/>
      <c r="AB26" s="71"/>
      <c r="AC26" s="71"/>
      <c r="AD26" s="83"/>
      <c r="AE26" s="13"/>
    </row>
    <row r="27" spans="1:31" s="18" customFormat="1" ht="21.75" customHeight="1">
      <c r="A27" s="71"/>
      <c r="B27" s="80"/>
      <c r="C27" s="227"/>
      <c r="D27" s="88"/>
      <c r="E27" s="88"/>
      <c r="F27" s="89"/>
      <c r="G27" s="69"/>
      <c r="H27" s="80"/>
      <c r="I27" s="70"/>
      <c r="J27" s="71"/>
      <c r="K27" s="69"/>
      <c r="L27" s="80"/>
      <c r="M27" s="82"/>
      <c r="N27" s="71"/>
      <c r="O27" s="69"/>
      <c r="P27" s="80"/>
      <c r="Q27" s="82"/>
      <c r="R27" s="71"/>
      <c r="S27" s="69"/>
      <c r="T27" s="80"/>
      <c r="U27" s="82"/>
      <c r="V27" s="71"/>
      <c r="W27" s="69"/>
      <c r="X27" s="80"/>
      <c r="Y27" s="82"/>
      <c r="Z27" s="71"/>
      <c r="AA27" s="69"/>
      <c r="AB27" s="71"/>
      <c r="AC27" s="71"/>
      <c r="AD27" s="83"/>
      <c r="AE27" s="187"/>
    </row>
    <row r="28" spans="1:31" s="18" customFormat="1" ht="21.75" customHeight="1">
      <c r="A28" s="71"/>
      <c r="B28" s="80"/>
      <c r="C28" s="228"/>
      <c r="D28" s="91"/>
      <c r="E28" s="91"/>
      <c r="F28" s="90"/>
      <c r="G28" s="233"/>
      <c r="H28" s="88"/>
      <c r="I28" s="92"/>
      <c r="J28" s="89"/>
      <c r="K28" s="233"/>
      <c r="L28" s="88"/>
      <c r="M28" s="92"/>
      <c r="N28" s="89"/>
      <c r="O28" s="233"/>
      <c r="P28" s="88"/>
      <c r="Q28" s="92"/>
      <c r="R28" s="89"/>
      <c r="S28" s="233"/>
      <c r="T28" s="88"/>
      <c r="U28" s="92"/>
      <c r="V28" s="89"/>
      <c r="W28" s="233"/>
      <c r="X28" s="88"/>
      <c r="Y28" s="92"/>
      <c r="Z28" s="89"/>
      <c r="AA28" s="233"/>
      <c r="AB28" s="89"/>
      <c r="AC28" s="89"/>
      <c r="AD28" s="89"/>
      <c r="AE28" s="187"/>
    </row>
    <row r="29" spans="1:31" s="18" customFormat="1" ht="21.75" customHeight="1">
      <c r="A29" s="71"/>
      <c r="B29" s="80"/>
      <c r="C29" s="67"/>
      <c r="D29" s="67"/>
      <c r="E29" s="67"/>
      <c r="F29" s="68"/>
      <c r="G29" s="69"/>
      <c r="H29" s="80"/>
      <c r="I29" s="70"/>
      <c r="J29" s="71"/>
      <c r="K29" s="69"/>
      <c r="L29" s="80"/>
      <c r="M29" s="82"/>
      <c r="N29" s="71"/>
      <c r="O29" s="69"/>
      <c r="P29" s="80"/>
      <c r="Q29" s="82"/>
      <c r="R29" s="71"/>
      <c r="S29" s="69"/>
      <c r="T29" s="80"/>
      <c r="U29" s="82"/>
      <c r="V29" s="71"/>
      <c r="W29" s="69"/>
      <c r="X29" s="80"/>
      <c r="Y29" s="82"/>
      <c r="Z29" s="71"/>
      <c r="AA29" s="69"/>
      <c r="AB29" s="71"/>
      <c r="AC29" s="71"/>
      <c r="AD29" s="83"/>
      <c r="AE29" s="187"/>
    </row>
    <row r="30" spans="1:31" s="18" customFormat="1" ht="21.75" customHeight="1">
      <c r="A30" s="71"/>
      <c r="B30" s="80"/>
      <c r="C30" s="67"/>
      <c r="D30" s="67"/>
      <c r="E30" s="67"/>
      <c r="F30" s="68"/>
      <c r="G30" s="69"/>
      <c r="H30" s="72"/>
      <c r="I30" s="73"/>
      <c r="J30" s="71"/>
      <c r="K30" s="69"/>
      <c r="L30" s="72"/>
      <c r="M30" s="85"/>
      <c r="N30" s="71"/>
      <c r="O30" s="69"/>
      <c r="P30" s="72"/>
      <c r="Q30" s="74"/>
      <c r="R30" s="71"/>
      <c r="S30" s="69"/>
      <c r="T30" s="72"/>
      <c r="U30" s="74"/>
      <c r="V30" s="71"/>
      <c r="W30" s="69"/>
      <c r="X30" s="72"/>
      <c r="Y30" s="74"/>
      <c r="Z30" s="71"/>
      <c r="AA30" s="69"/>
      <c r="AB30" s="71"/>
      <c r="AC30" s="71"/>
      <c r="AD30" s="83"/>
      <c r="AE30" s="13"/>
    </row>
    <row r="31" spans="1:31" s="18" customFormat="1" ht="48" customHeight="1">
      <c r="A31" s="71"/>
      <c r="B31" s="80"/>
      <c r="C31" s="67"/>
      <c r="D31" s="67"/>
      <c r="E31" s="67"/>
      <c r="F31" s="68"/>
      <c r="G31" s="69"/>
      <c r="H31" s="72"/>
      <c r="I31" s="73"/>
      <c r="J31" s="71"/>
      <c r="K31" s="69"/>
      <c r="L31" s="72"/>
      <c r="M31" s="74"/>
      <c r="N31" s="71"/>
      <c r="O31" s="69"/>
      <c r="P31" s="72"/>
      <c r="Q31" s="74"/>
      <c r="R31" s="71"/>
      <c r="S31" s="69"/>
      <c r="T31" s="72"/>
      <c r="U31" s="81"/>
      <c r="V31" s="71"/>
      <c r="W31" s="69"/>
      <c r="X31" s="72"/>
      <c r="Y31" s="74"/>
      <c r="Z31" s="71"/>
      <c r="AA31" s="69"/>
      <c r="AB31" s="71"/>
      <c r="AC31" s="71"/>
      <c r="AD31" s="83"/>
      <c r="AE31" s="13"/>
    </row>
    <row r="32" spans="1:31" ht="37.5" customHeight="1">
      <c r="A32" s="80"/>
      <c r="B32" s="80"/>
      <c r="C32" s="67"/>
      <c r="D32" s="67"/>
      <c r="E32" s="67"/>
      <c r="F32" s="68"/>
      <c r="G32" s="69"/>
      <c r="H32" s="72"/>
      <c r="I32" s="73"/>
      <c r="J32" s="71"/>
      <c r="K32" s="69"/>
      <c r="L32" s="72"/>
      <c r="M32" s="74"/>
      <c r="N32" s="71"/>
      <c r="O32" s="69"/>
      <c r="P32" s="72"/>
      <c r="Q32" s="74"/>
      <c r="R32" s="71"/>
      <c r="S32" s="69"/>
      <c r="T32" s="72"/>
      <c r="U32" s="74"/>
      <c r="V32" s="71"/>
      <c r="W32" s="69"/>
      <c r="X32" s="72"/>
      <c r="Y32" s="74"/>
      <c r="Z32" s="71"/>
      <c r="AA32" s="69"/>
      <c r="AB32" s="71"/>
      <c r="AC32" s="71"/>
      <c r="AD32" s="83"/>
      <c r="AE32" s="13"/>
    </row>
    <row r="33" spans="1:31" ht="57.75" customHeight="1">
      <c r="A33" s="87"/>
      <c r="B33" s="87"/>
      <c r="C33" s="67"/>
      <c r="D33" s="67"/>
      <c r="E33" s="84"/>
      <c r="F33" s="75"/>
      <c r="G33" s="69"/>
      <c r="H33" s="80"/>
      <c r="I33" s="70"/>
      <c r="J33" s="71"/>
      <c r="K33" s="69"/>
      <c r="L33" s="80"/>
      <c r="M33" s="82"/>
      <c r="N33" s="71"/>
      <c r="O33" s="69"/>
      <c r="P33" s="80"/>
      <c r="Q33" s="82"/>
      <c r="R33" s="71"/>
      <c r="S33" s="69"/>
      <c r="T33" s="80"/>
      <c r="U33" s="82"/>
      <c r="V33" s="71"/>
      <c r="W33" s="69"/>
      <c r="X33" s="80"/>
      <c r="Y33" s="82"/>
      <c r="Z33" s="71"/>
      <c r="AA33" s="69"/>
      <c r="AB33" s="71"/>
      <c r="AC33" s="71"/>
      <c r="AD33" s="83"/>
      <c r="AE33" s="9"/>
    </row>
    <row r="34" spans="1:31" ht="29.25" customHeight="1">
      <c r="A34" s="33"/>
      <c r="B34" s="34"/>
      <c r="C34" s="39"/>
      <c r="D34" s="39"/>
      <c r="E34" s="39"/>
      <c r="F34" s="38"/>
      <c r="G34" s="235"/>
      <c r="AE34" s="9"/>
    </row>
    <row r="35" spans="1:31" ht="19.5" customHeight="1">
      <c r="A35" s="34"/>
      <c r="B35" s="34"/>
      <c r="G35" s="235"/>
      <c r="AE35" s="9"/>
    </row>
    <row r="36" spans="1:31" ht="19.5" customHeight="1">
      <c r="A36" s="34"/>
      <c r="B36" s="34"/>
      <c r="AE36" s="9"/>
    </row>
    <row r="37" spans="1:31" ht="16.5">
      <c r="A37" s="34"/>
      <c r="B37" s="34"/>
      <c r="AE37" s="9"/>
    </row>
    <row r="38" spans="1:2" ht="16.5">
      <c r="A38" s="36"/>
      <c r="B38" s="36"/>
    </row>
    <row r="39" spans="1:2" ht="15">
      <c r="A39" s="38"/>
      <c r="B39" s="38"/>
    </row>
    <row r="40" spans="1:2" ht="15">
      <c r="A40" s="38"/>
      <c r="B40" s="38"/>
    </row>
  </sheetData>
  <sheetProtection/>
  <mergeCells count="7">
    <mergeCell ref="A2:AE2"/>
    <mergeCell ref="AD5:AE5"/>
    <mergeCell ref="AI1:AL1"/>
    <mergeCell ref="AI2:AL2"/>
    <mergeCell ref="AI3:AL3"/>
    <mergeCell ref="AI4:AL4"/>
    <mergeCell ref="A4:AE4"/>
  </mergeCells>
  <printOptions/>
  <pageMargins left="0.5" right="0.5" top="0.5" bottom="0.5" header="0.5" footer="0.5"/>
  <pageSetup fitToHeight="1" fitToWidth="1" horizontalDpi="360" verticalDpi="360" orientation="landscape" scale="80"/>
</worksheet>
</file>

<file path=xl/worksheets/sheet3.xml><?xml version="1.0" encoding="utf-8"?>
<worksheet xmlns="http://schemas.openxmlformats.org/spreadsheetml/2006/main" xmlns:r="http://schemas.openxmlformats.org/officeDocument/2006/relationships">
  <sheetPr codeName="Sheet2">
    <tabColor indexed="11"/>
    <pageSetUpPr fitToPage="1"/>
  </sheetPr>
  <dimension ref="A2:AE60"/>
  <sheetViews>
    <sheetView zoomScale="75" zoomScaleNormal="75" workbookViewId="0" topLeftCell="A1">
      <selection activeCell="A1" sqref="A1"/>
    </sheetView>
  </sheetViews>
  <sheetFormatPr defaultColWidth="8.8515625" defaultRowHeight="12.75"/>
  <cols>
    <col min="1" max="1" width="5.421875" style="0" customWidth="1"/>
    <col min="2" max="2" width="1.421875" style="0" customWidth="1"/>
    <col min="3" max="3" width="5.00390625" style="0" customWidth="1"/>
    <col min="4" max="4" width="5.421875" style="1" customWidth="1"/>
    <col min="5" max="5" width="1.421875" style="1" customWidth="1"/>
    <col min="6" max="6" width="37.421875" style="0" customWidth="1"/>
    <col min="7" max="7" width="8.7109375" style="1" customWidth="1"/>
    <col min="8" max="8" width="0.9921875" style="1" customWidth="1"/>
    <col min="9" max="9" width="3.421875" style="2" customWidth="1"/>
    <col min="10" max="10" width="5.421875" style="0" hidden="1" customWidth="1"/>
    <col min="11" max="11" width="8.7109375" style="1" customWidth="1"/>
    <col min="12" max="12" width="0.9921875" style="1" customWidth="1"/>
    <col min="13" max="13" width="3.421875" style="2" customWidth="1"/>
    <col min="14" max="14" width="3.8515625" style="0" hidden="1" customWidth="1"/>
    <col min="15" max="15" width="8.7109375" style="1" customWidth="1"/>
    <col min="16" max="16" width="0.85546875" style="1" customWidth="1"/>
    <col min="17" max="17" width="4.7109375" style="2" customWidth="1"/>
    <col min="18" max="18" width="6.00390625" style="0" hidden="1" customWidth="1"/>
    <col min="19" max="19" width="8.7109375" style="1" customWidth="1"/>
    <col min="20" max="20" width="0.85546875" style="1" customWidth="1"/>
    <col min="21" max="21" width="3.421875" style="2" customWidth="1"/>
    <col min="22" max="22" width="2.7109375" style="0" hidden="1" customWidth="1"/>
    <col min="23" max="23" width="8.7109375" style="1" customWidth="1"/>
    <col min="24" max="24" width="0.85546875" style="1" customWidth="1"/>
    <col min="25" max="25" width="3.7109375" style="2" customWidth="1"/>
    <col min="26" max="26" width="2.421875" style="0" hidden="1" customWidth="1"/>
    <col min="27" max="27" width="8.7109375" style="0" customWidth="1"/>
    <col min="28" max="28" width="0.85546875" style="0" customWidth="1"/>
    <col min="29" max="29" width="4.7109375" style="0" customWidth="1"/>
    <col min="30" max="30" width="13.28125" style="0" customWidth="1"/>
    <col min="31" max="31" width="2.8515625" style="172" bestFit="1" customWidth="1"/>
  </cols>
  <sheetData>
    <row r="1" ht="10.5" customHeight="1"/>
    <row r="2" spans="1:31" ht="28.5" customHeight="1">
      <c r="A2" s="253" t="s">
        <v>52</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row>
    <row r="4" spans="1:30" ht="24.75" customHeight="1">
      <c r="A4" s="3" t="s">
        <v>91</v>
      </c>
      <c r="B4" s="4"/>
      <c r="C4" s="4"/>
      <c r="D4" s="5"/>
      <c r="E4" s="5"/>
      <c r="F4" s="6"/>
      <c r="G4" s="6"/>
      <c r="H4" s="6"/>
      <c r="I4" s="7"/>
      <c r="J4" s="6"/>
      <c r="K4" s="5"/>
      <c r="L4" s="5"/>
      <c r="M4" s="7"/>
      <c r="N4" s="5"/>
      <c r="O4" s="5"/>
      <c r="P4" s="5"/>
      <c r="Q4" s="7"/>
      <c r="R4" s="5"/>
      <c r="S4" s="5"/>
      <c r="T4" s="5"/>
      <c r="U4" s="7"/>
      <c r="V4" s="5"/>
      <c r="W4" s="5"/>
      <c r="X4" s="5"/>
      <c r="Y4" s="7"/>
      <c r="Z4" s="5"/>
      <c r="AA4" s="5"/>
      <c r="AB4" s="5"/>
      <c r="AC4" s="5"/>
      <c r="AD4" s="5"/>
    </row>
    <row r="5" spans="1:31" ht="12.75" customHeight="1">
      <c r="A5" s="8"/>
      <c r="B5" s="8"/>
      <c r="C5" s="8"/>
      <c r="D5" s="9"/>
      <c r="E5" s="9"/>
      <c r="F5" s="8"/>
      <c r="G5" s="9"/>
      <c r="H5" s="9"/>
      <c r="I5" s="10"/>
      <c r="J5" s="8"/>
      <c r="K5" s="9"/>
      <c r="L5" s="9"/>
      <c r="M5" s="10"/>
      <c r="N5" s="8"/>
      <c r="O5" s="9"/>
      <c r="P5" s="9"/>
      <c r="Q5" s="10"/>
      <c r="R5" s="8"/>
      <c r="S5" s="9"/>
      <c r="T5" s="9"/>
      <c r="U5" s="10"/>
      <c r="V5" s="8"/>
      <c r="W5" s="9"/>
      <c r="X5" s="9"/>
      <c r="Y5" s="10"/>
      <c r="Z5" s="8"/>
      <c r="AA5" s="8"/>
      <c r="AB5" s="8"/>
      <c r="AC5" s="8"/>
      <c r="AD5" s="167" t="s">
        <v>60</v>
      </c>
      <c r="AE5" s="172">
        <f>'E Individual'!AM4+1</f>
        <v>8</v>
      </c>
    </row>
    <row r="6" spans="1:31" s="18" customFormat="1" ht="17.25" customHeight="1">
      <c r="A6" s="11"/>
      <c r="B6" s="11"/>
      <c r="C6" s="6" t="s">
        <v>2</v>
      </c>
      <c r="D6" s="40"/>
      <c r="E6" s="40"/>
      <c r="F6" s="41" t="s">
        <v>3</v>
      </c>
      <c r="G6" s="6" t="s">
        <v>4</v>
      </c>
      <c r="H6" s="6"/>
      <c r="I6" s="42"/>
      <c r="J6" s="12" t="s">
        <v>5</v>
      </c>
      <c r="K6" s="15" t="s">
        <v>6</v>
      </c>
      <c r="L6" s="15"/>
      <c r="M6" s="43"/>
      <c r="N6" s="12" t="s">
        <v>5</v>
      </c>
      <c r="O6" s="15" t="s">
        <v>7</v>
      </c>
      <c r="P6" s="15"/>
      <c r="Q6" s="43"/>
      <c r="R6" s="12" t="s">
        <v>5</v>
      </c>
      <c r="S6" s="15" t="s">
        <v>8</v>
      </c>
      <c r="T6" s="15"/>
      <c r="U6" s="43"/>
      <c r="V6" s="12" t="s">
        <v>5</v>
      </c>
      <c r="W6" s="15" t="s">
        <v>9</v>
      </c>
      <c r="X6" s="15"/>
      <c r="Y6" s="43"/>
      <c r="Z6" s="12" t="s">
        <v>5</v>
      </c>
      <c r="AA6" s="15" t="s">
        <v>26</v>
      </c>
      <c r="AB6" s="15"/>
      <c r="AC6" s="17"/>
      <c r="AD6" s="15" t="s">
        <v>10</v>
      </c>
      <c r="AE6" s="37"/>
    </row>
    <row r="7" spans="1:31" s="18" customFormat="1" ht="19.5" customHeight="1" thickBot="1">
      <c r="A7" s="19" t="s">
        <v>1</v>
      </c>
      <c r="B7" s="19"/>
      <c r="C7" s="19"/>
      <c r="D7" s="24"/>
      <c r="E7" s="24"/>
      <c r="F7" s="24"/>
      <c r="G7" s="170"/>
      <c r="H7" s="170"/>
      <c r="I7" s="173"/>
      <c r="J7" s="20"/>
      <c r="K7" s="24"/>
      <c r="L7" s="24"/>
      <c r="M7" s="173"/>
      <c r="N7" s="20"/>
      <c r="O7" s="24"/>
      <c r="P7" s="24"/>
      <c r="Q7" s="173"/>
      <c r="R7" s="20"/>
      <c r="S7" s="24"/>
      <c r="T7" s="24"/>
      <c r="U7" s="173"/>
      <c r="V7" s="20"/>
      <c r="W7" s="24"/>
      <c r="X7" s="24"/>
      <c r="Y7" s="173"/>
      <c r="Z7" s="174"/>
      <c r="AA7" s="174"/>
      <c r="AB7" s="174"/>
      <c r="AC7" s="174"/>
      <c r="AD7" s="51" t="s">
        <v>0</v>
      </c>
      <c r="AE7" s="183"/>
    </row>
    <row r="8" spans="1:31" s="18" customFormat="1" ht="19.5" customHeight="1" thickTop="1">
      <c r="A8" s="27"/>
      <c r="B8" s="27"/>
      <c r="C8" s="15"/>
      <c r="D8" s="40"/>
      <c r="E8" s="40"/>
      <c r="F8" s="41"/>
      <c r="G8" s="15"/>
      <c r="H8" s="15"/>
      <c r="I8" s="42"/>
      <c r="J8" s="12"/>
      <c r="K8" s="15"/>
      <c r="L8" s="15"/>
      <c r="M8" s="43"/>
      <c r="N8" s="12"/>
      <c r="O8" s="15"/>
      <c r="P8" s="15"/>
      <c r="Q8" s="43"/>
      <c r="R8" s="12"/>
      <c r="S8" s="15"/>
      <c r="T8" s="15"/>
      <c r="U8" s="43"/>
      <c r="V8" s="12"/>
      <c r="W8" s="15"/>
      <c r="X8" s="15"/>
      <c r="Y8" s="43"/>
      <c r="Z8" s="12"/>
      <c r="AA8" s="12"/>
      <c r="AB8" s="12"/>
      <c r="AC8" s="12"/>
      <c r="AD8" s="15"/>
      <c r="AE8" s="163"/>
    </row>
    <row r="9" spans="1:31" s="18" customFormat="1" ht="19.5" customHeight="1">
      <c r="A9" s="44" t="s">
        <v>22</v>
      </c>
      <c r="B9" s="27"/>
      <c r="C9" s="15"/>
      <c r="D9" s="40"/>
      <c r="E9" s="40"/>
      <c r="F9" s="41"/>
      <c r="G9" s="15"/>
      <c r="H9" s="15"/>
      <c r="I9" s="42"/>
      <c r="J9" s="12"/>
      <c r="K9" s="15"/>
      <c r="L9" s="15"/>
      <c r="M9" s="43"/>
      <c r="N9" s="12"/>
      <c r="O9" s="15"/>
      <c r="P9" s="15"/>
      <c r="Q9" s="43"/>
      <c r="R9" s="12"/>
      <c r="S9" s="15"/>
      <c r="T9" s="15"/>
      <c r="U9" s="43"/>
      <c r="V9" s="12"/>
      <c r="W9" s="15"/>
      <c r="X9" s="15"/>
      <c r="Y9" s="43"/>
      <c r="Z9" s="12"/>
      <c r="AA9" s="12"/>
      <c r="AB9" s="12"/>
      <c r="AC9" s="12"/>
      <c r="AD9" s="15"/>
      <c r="AE9" s="163"/>
    </row>
    <row r="10" spans="1:31" s="18" customFormat="1" ht="33" customHeight="1">
      <c r="A10" s="12">
        <v>1</v>
      </c>
      <c r="B10" s="12"/>
      <c r="C10" s="46" t="s">
        <v>13</v>
      </c>
      <c r="D10" s="47">
        <v>4</v>
      </c>
      <c r="E10" s="49"/>
      <c r="F10" s="50" t="s">
        <v>117</v>
      </c>
      <c r="G10" s="26">
        <v>6</v>
      </c>
      <c r="H10" s="12"/>
      <c r="I10" s="28"/>
      <c r="J10" s="27"/>
      <c r="K10" s="26">
        <v>6</v>
      </c>
      <c r="L10" s="12"/>
      <c r="M10" s="14"/>
      <c r="N10" s="27"/>
      <c r="O10" s="26">
        <v>7</v>
      </c>
      <c r="P10" s="12"/>
      <c r="Q10" s="14"/>
      <c r="R10" s="27"/>
      <c r="S10" s="26">
        <v>7</v>
      </c>
      <c r="T10" s="12"/>
      <c r="U10" s="14"/>
      <c r="V10" s="27"/>
      <c r="W10" s="26">
        <v>0</v>
      </c>
      <c r="X10" s="12"/>
      <c r="Y10" s="14"/>
      <c r="Z10" s="27"/>
      <c r="AA10" s="26">
        <v>0</v>
      </c>
      <c r="AB10" s="27"/>
      <c r="AC10" s="27"/>
      <c r="AD10" s="29">
        <f>IF(OR(G10="DNF",G10="DNS",G10="OCS"),$AE$5,G10)+IF(OR(K10="DNF",K10="DNS",K10="OCS"),$AE$5,K10)+IF(OR(O10="DNF",O10="DNS",O10="OCS"),$AE$5,O10)+IF(OR(S10="DNF",S10="DNS",S10="OCS"),$AE$5,S10)+IF(OR(W10="DNF",W10="DNS",W10="OCS"),$AE$5,W10)+IF(OR(AA10="DNF",AA10="DNS",AA10="OCS"),$AE$5,AA10)</f>
        <v>26</v>
      </c>
      <c r="AE10" s="37"/>
    </row>
    <row r="11" spans="1:31" s="18" customFormat="1" ht="21.75" customHeight="1">
      <c r="A11" s="12">
        <v>2</v>
      </c>
      <c r="B11" s="12"/>
      <c r="C11" s="46" t="s">
        <v>13</v>
      </c>
      <c r="D11" s="47">
        <v>7</v>
      </c>
      <c r="E11" s="49"/>
      <c r="F11" s="50" t="s">
        <v>116</v>
      </c>
      <c r="G11" s="26" t="s">
        <v>152</v>
      </c>
      <c r="H11" s="12"/>
      <c r="I11" s="28"/>
      <c r="J11" s="27"/>
      <c r="K11" s="26">
        <v>7</v>
      </c>
      <c r="L11" s="12"/>
      <c r="M11" s="14"/>
      <c r="N11" s="27"/>
      <c r="O11" s="26">
        <v>6</v>
      </c>
      <c r="P11" s="12"/>
      <c r="Q11" s="14"/>
      <c r="R11" s="27"/>
      <c r="S11" s="26">
        <v>6</v>
      </c>
      <c r="T11" s="12"/>
      <c r="U11" s="14"/>
      <c r="V11" s="27"/>
      <c r="W11" s="26">
        <v>0</v>
      </c>
      <c r="X11" s="12"/>
      <c r="Y11" s="14"/>
      <c r="Z11" s="27"/>
      <c r="AA11" s="26">
        <v>0</v>
      </c>
      <c r="AB11" s="27"/>
      <c r="AC11" s="27"/>
      <c r="AD11" s="29">
        <f>IF(OR(G11="DNF",G11="DNS",G11="OCS"),$AE$5,G11)+IF(OR(K11="DNF",K11="DNS",K11="OCS"),$AE$5,K11)+IF(OR(O11="DNF",O11="DNS",O11="OCS"),$AE$5,O11)+IF(OR(S11="DNF",S11="DNS",S11="OCS"),$AE$5,S11)+IF(OR(W11="DNF",W11="DNS",W11="OCS"),$AE$5,W11)+IF(OR(AA11="DNF",AA11="DNS",AA11="OCS"),$AE$5,AA11)</f>
        <v>27</v>
      </c>
      <c r="AE11" s="37"/>
    </row>
    <row r="12" spans="1:31" s="18" customFormat="1" ht="21.75" customHeight="1">
      <c r="A12" s="12">
        <v>3</v>
      </c>
      <c r="B12" s="12"/>
      <c r="C12" s="46" t="s">
        <v>13</v>
      </c>
      <c r="D12" s="47">
        <v>9</v>
      </c>
      <c r="E12" s="49"/>
      <c r="F12" s="50" t="s">
        <v>101</v>
      </c>
      <c r="G12" s="100">
        <v>4</v>
      </c>
      <c r="H12" s="163"/>
      <c r="I12" s="28"/>
      <c r="J12" s="164"/>
      <c r="K12" s="100">
        <v>5</v>
      </c>
      <c r="L12" s="163"/>
      <c r="M12" s="14"/>
      <c r="N12" s="164"/>
      <c r="O12" s="100">
        <v>4</v>
      </c>
      <c r="P12" s="163"/>
      <c r="Q12" s="14"/>
      <c r="R12" s="164"/>
      <c r="S12" s="100">
        <v>2</v>
      </c>
      <c r="T12" s="163"/>
      <c r="U12" s="14"/>
      <c r="V12" s="164"/>
      <c r="W12" s="100">
        <v>0</v>
      </c>
      <c r="X12" s="163"/>
      <c r="Y12" s="14"/>
      <c r="Z12" s="164"/>
      <c r="AA12" s="100">
        <v>0</v>
      </c>
      <c r="AB12" s="48"/>
      <c r="AC12" s="48"/>
      <c r="AD12" s="29">
        <f>IF(OR(G12="DNF",G12="DNS",G12="OCS"),$AE$5,G12)+IF(OR(K12="DNF",K12="DNS",K12="OCS"),$AE$5,K12)+IF(OR(O12="DNF",O12="DNS",O12="OCS"),$AE$5,O12)+IF(OR(S12="DNF",S12="DNS",S12="OCS"),$AE$5,S12)+IF(OR(W12="DNF",W12="DNS",W12="OCS"),$AE$5,W12)+IF(OR(AA12="DNF",AA12="DNS",AA12="OCS"),$AE$5,AA12)</f>
        <v>15</v>
      </c>
      <c r="AE12" s="37"/>
    </row>
    <row r="13" spans="1:31" s="18" customFormat="1" ht="21.75" customHeight="1">
      <c r="A13" s="12">
        <v>4</v>
      </c>
      <c r="B13" s="12"/>
      <c r="C13" s="46" t="s">
        <v>13</v>
      </c>
      <c r="D13" s="47">
        <v>10</v>
      </c>
      <c r="E13" s="103"/>
      <c r="F13" s="50" t="s">
        <v>115</v>
      </c>
      <c r="G13" s="100">
        <v>5</v>
      </c>
      <c r="H13" s="163"/>
      <c r="I13" s="28"/>
      <c r="J13" s="164"/>
      <c r="K13" s="100">
        <v>4</v>
      </c>
      <c r="L13" s="163"/>
      <c r="M13" s="14"/>
      <c r="N13" s="164"/>
      <c r="O13" s="100">
        <v>3</v>
      </c>
      <c r="P13" s="163"/>
      <c r="Q13" s="14"/>
      <c r="R13" s="164"/>
      <c r="S13" s="100">
        <v>4</v>
      </c>
      <c r="T13" s="163"/>
      <c r="U13" s="14"/>
      <c r="V13" s="164"/>
      <c r="W13" s="100">
        <v>0</v>
      </c>
      <c r="X13" s="163"/>
      <c r="Y13" s="14"/>
      <c r="Z13" s="164"/>
      <c r="AA13" s="100">
        <v>0</v>
      </c>
      <c r="AB13" s="48"/>
      <c r="AC13" s="48"/>
      <c r="AD13" s="29">
        <f>IF(OR(G13="DNF",G13="DNS",G13="OCS"),$AE$5,G13)+IF(OR(K13="DNF",K13="DNS",K13="OCS"),$AE$5,K13)+IF(OR(O13="DNF",O13="DNS",O13="OCS"),$AE$5,O13)+IF(OR(S13="DNF",S13="DNS",S13="OCS"),$AE$5,S13)+IF(OR(W13="DNF",W13="DNS",W13="OCS"),$AE$5,W13)+IF(OR(AA13="DNF",AA13="DNS",AA13="OCS"),$AE$5,AA13)</f>
        <v>16</v>
      </c>
      <c r="AE13" s="37"/>
    </row>
    <row r="14" spans="1:31" s="18" customFormat="1" ht="21.75" customHeight="1">
      <c r="A14" s="12">
        <v>5</v>
      </c>
      <c r="B14" s="12"/>
      <c r="C14" s="46" t="s">
        <v>13</v>
      </c>
      <c r="D14" s="47">
        <v>23</v>
      </c>
      <c r="E14" s="103"/>
      <c r="F14" s="50" t="s">
        <v>100</v>
      </c>
      <c r="G14" s="100">
        <v>2</v>
      </c>
      <c r="H14" s="163"/>
      <c r="I14" s="28"/>
      <c r="J14" s="164"/>
      <c r="K14" s="100">
        <v>3</v>
      </c>
      <c r="L14" s="163"/>
      <c r="M14" s="14"/>
      <c r="N14" s="164"/>
      <c r="O14" s="100">
        <v>5</v>
      </c>
      <c r="P14" s="163"/>
      <c r="Q14" s="14"/>
      <c r="R14" s="164"/>
      <c r="S14" s="100">
        <v>5</v>
      </c>
      <c r="T14" s="163"/>
      <c r="U14" s="14"/>
      <c r="V14" s="164"/>
      <c r="W14" s="100">
        <v>0</v>
      </c>
      <c r="X14" s="163"/>
      <c r="Y14" s="14"/>
      <c r="Z14" s="164"/>
      <c r="AA14" s="100">
        <v>0</v>
      </c>
      <c r="AB14" s="48"/>
      <c r="AC14" s="48"/>
      <c r="AD14" s="29">
        <f>IF(OR(G14="DNF",G14="DNS",G14="OCS"),$AE$5,G14)+IF(OR(K14="DNF",K14="DNS",K14="OCS"),$AE$5,K14)+IF(OR(O14="DNF",O14="DNS",O14="OCS"),$AE$5,O14)+IF(OR(S14="DNF",S14="DNS",S14="OCS"),$AE$5,S14)+IF(OR(W14="DNF",W14="DNS",W14="OCS"),$AE$5,W14)+IF(OR(AA14="DNF",AA14="DNS",AA14="OCS"),$AE$5,AA14)</f>
        <v>15</v>
      </c>
      <c r="AE14" s="37"/>
    </row>
    <row r="15" spans="1:31" s="18" customFormat="1" ht="21.75" customHeight="1" thickBot="1">
      <c r="A15" s="12"/>
      <c r="B15" s="12"/>
      <c r="C15" s="26"/>
      <c r="D15" s="12"/>
      <c r="E15" s="12"/>
      <c r="F15" s="27"/>
      <c r="G15" s="26"/>
      <c r="H15" s="12"/>
      <c r="I15" s="28"/>
      <c r="J15" s="27"/>
      <c r="K15" s="26"/>
      <c r="L15" s="12"/>
      <c r="M15" s="14"/>
      <c r="N15" s="27"/>
      <c r="O15" s="26"/>
      <c r="P15" s="12"/>
      <c r="Q15" s="14"/>
      <c r="R15" s="27"/>
      <c r="S15" s="26"/>
      <c r="T15" s="12"/>
      <c r="U15" s="14"/>
      <c r="V15" s="27"/>
      <c r="W15" s="26" t="s">
        <v>20</v>
      </c>
      <c r="X15" s="12"/>
      <c r="Y15" s="14"/>
      <c r="Z15" s="27"/>
      <c r="AA15" s="27"/>
      <c r="AB15" s="27"/>
      <c r="AC15" s="27"/>
      <c r="AD15" s="104">
        <f>SUM(AD10:AD14)</f>
        <v>99</v>
      </c>
      <c r="AE15" s="37"/>
    </row>
    <row r="16" spans="1:31" s="18" customFormat="1" ht="19.5" customHeight="1" thickTop="1">
      <c r="A16" s="27"/>
      <c r="B16" s="27"/>
      <c r="C16" s="15"/>
      <c r="D16" s="40"/>
      <c r="E16" s="40"/>
      <c r="F16" s="41"/>
      <c r="G16" s="15"/>
      <c r="H16" s="15"/>
      <c r="I16" s="42"/>
      <c r="J16" s="12"/>
      <c r="K16" s="15"/>
      <c r="L16" s="15"/>
      <c r="M16" s="43"/>
      <c r="N16" s="12"/>
      <c r="O16" s="15"/>
      <c r="P16" s="15"/>
      <c r="Q16" s="43"/>
      <c r="R16" s="12"/>
      <c r="S16" s="15"/>
      <c r="T16" s="15"/>
      <c r="U16" s="43"/>
      <c r="V16" s="12"/>
      <c r="W16" s="15"/>
      <c r="X16" s="15"/>
      <c r="Y16" s="43"/>
      <c r="Z16" s="12"/>
      <c r="AA16" s="12"/>
      <c r="AB16" s="12"/>
      <c r="AC16" s="12"/>
      <c r="AD16" s="15"/>
      <c r="AE16" s="163"/>
    </row>
    <row r="17" spans="1:31" s="18" customFormat="1" ht="19.5" customHeight="1">
      <c r="A17" s="44" t="s">
        <v>19</v>
      </c>
      <c r="B17" s="27"/>
      <c r="C17" s="15"/>
      <c r="D17" s="40"/>
      <c r="E17" s="40"/>
      <c r="F17" s="41"/>
      <c r="G17" s="15"/>
      <c r="H17" s="15"/>
      <c r="I17" s="42"/>
      <c r="J17" s="12"/>
      <c r="K17" s="15"/>
      <c r="L17" s="15"/>
      <c r="M17" s="43"/>
      <c r="N17" s="12"/>
      <c r="O17" s="15"/>
      <c r="P17" s="15"/>
      <c r="Q17" s="43"/>
      <c r="R17" s="12"/>
      <c r="S17" s="15"/>
      <c r="T17" s="15"/>
      <c r="U17" s="43"/>
      <c r="V17" s="12"/>
      <c r="W17" s="15"/>
      <c r="X17" s="15"/>
      <c r="Y17" s="43"/>
      <c r="Z17" s="12"/>
      <c r="AA17" s="12"/>
      <c r="AB17" s="12"/>
      <c r="AC17" s="12"/>
      <c r="AD17" s="15"/>
      <c r="AE17" s="163"/>
    </row>
    <row r="18" spans="1:31" s="18" customFormat="1" ht="33" customHeight="1">
      <c r="A18" s="12">
        <v>1</v>
      </c>
      <c r="B18" s="12"/>
      <c r="C18" s="46" t="s">
        <v>11</v>
      </c>
      <c r="D18" s="47">
        <v>12</v>
      </c>
      <c r="E18" s="49"/>
      <c r="F18" s="50" t="s">
        <v>113</v>
      </c>
      <c r="G18" s="26">
        <v>1</v>
      </c>
      <c r="H18" s="12"/>
      <c r="I18" s="28"/>
      <c r="J18" s="27"/>
      <c r="K18" s="26">
        <v>1</v>
      </c>
      <c r="L18" s="12"/>
      <c r="M18" s="14"/>
      <c r="N18" s="27"/>
      <c r="O18" s="26">
        <v>1</v>
      </c>
      <c r="P18" s="12"/>
      <c r="Q18" s="14"/>
      <c r="R18" s="27"/>
      <c r="S18" s="26">
        <v>1</v>
      </c>
      <c r="T18" s="12"/>
      <c r="U18" s="14"/>
      <c r="V18" s="27"/>
      <c r="W18" s="26">
        <v>0</v>
      </c>
      <c r="X18" s="12"/>
      <c r="Y18" s="14"/>
      <c r="Z18" s="27"/>
      <c r="AA18" s="26">
        <v>0</v>
      </c>
      <c r="AB18" s="27"/>
      <c r="AC18" s="27"/>
      <c r="AD18" s="29">
        <f>IF(OR(G18="DNF",G18="DNS",G18="OCS"),$AE$5,G18)+IF(OR(K18="DNF",K18="DNS",K18="OCS"),$AE$5,K18)+IF(OR(O18="DNF",O18="DNS",O18="OCS"),$AE$5,O18)+IF(OR(S18="DNF",S18="DNS",S18="OCS"),$AE$5,S18)+IF(OR(W18="DNF",W18="DNS",W18="OCS"),$AE$5,W18)+IF(OR(AA18="DNF",AA18="DNS",AA18="OCS"),$AE$5,AA18)</f>
        <v>4</v>
      </c>
      <c r="AE18" s="37"/>
    </row>
    <row r="19" spans="1:31" s="18" customFormat="1" ht="21.75" customHeight="1">
      <c r="A19" s="12">
        <v>2</v>
      </c>
      <c r="B19" s="12"/>
      <c r="C19" s="46" t="s">
        <v>11</v>
      </c>
      <c r="D19" s="47">
        <v>16</v>
      </c>
      <c r="E19" s="47"/>
      <c r="F19" s="48" t="s">
        <v>153</v>
      </c>
      <c r="G19" s="26">
        <v>3</v>
      </c>
      <c r="H19" s="12"/>
      <c r="I19" s="28"/>
      <c r="J19" s="27"/>
      <c r="K19" s="26">
        <v>2</v>
      </c>
      <c r="L19" s="12"/>
      <c r="M19" s="14"/>
      <c r="N19" s="27"/>
      <c r="O19" s="26">
        <v>2</v>
      </c>
      <c r="P19" s="12"/>
      <c r="Q19" s="14"/>
      <c r="R19" s="27"/>
      <c r="S19" s="26">
        <v>3</v>
      </c>
      <c r="T19" s="12"/>
      <c r="U19" s="14"/>
      <c r="V19" s="27"/>
      <c r="W19" s="26">
        <v>0</v>
      </c>
      <c r="X19" s="12"/>
      <c r="Y19" s="14"/>
      <c r="Z19" s="27"/>
      <c r="AA19" s="26">
        <v>0</v>
      </c>
      <c r="AB19" s="27"/>
      <c r="AC19" s="27"/>
      <c r="AD19" s="29">
        <f>IF(OR(G19="DNF",G19="DNS",G19="OCS"),$AE$5,G19)+IF(OR(K19="DNF",K19="DNS",K19="OCS"),$AE$5,K19)+IF(OR(O19="DNF",O19="DNS",O19="OCS"),$AE$5,O19)+IF(OR(S19="DNF",S19="DNS",S19="OCS"),$AE$5,S19)+IF(OR(W19="DNF",W19="DNS",W19="OCS"),$AE$5,W19)+IF(OR(AA19="DNF",AA19="DNS",AA19="OCS"),$AE$5,AA19)</f>
        <v>10</v>
      </c>
      <c r="AE19" s="37"/>
    </row>
    <row r="20" spans="1:31" s="18" customFormat="1" ht="21.75" customHeight="1">
      <c r="A20" s="12">
        <v>3</v>
      </c>
      <c r="B20" s="12"/>
      <c r="C20" s="46" t="s">
        <v>11</v>
      </c>
      <c r="D20" s="47"/>
      <c r="E20" s="47"/>
      <c r="F20" s="48"/>
      <c r="G20" s="26" t="s">
        <v>151</v>
      </c>
      <c r="H20" s="12"/>
      <c r="I20" s="28"/>
      <c r="J20" s="27"/>
      <c r="K20" s="26" t="s">
        <v>151</v>
      </c>
      <c r="L20" s="12"/>
      <c r="M20" s="14"/>
      <c r="N20" s="27"/>
      <c r="O20" s="26" t="s">
        <v>151</v>
      </c>
      <c r="P20" s="12"/>
      <c r="Q20" s="14"/>
      <c r="R20" s="27"/>
      <c r="S20" s="26" t="s">
        <v>151</v>
      </c>
      <c r="T20" s="12"/>
      <c r="U20" s="14"/>
      <c r="V20" s="27"/>
      <c r="W20" s="26">
        <v>0</v>
      </c>
      <c r="X20" s="12"/>
      <c r="Y20" s="14"/>
      <c r="Z20" s="27"/>
      <c r="AA20" s="26">
        <v>0</v>
      </c>
      <c r="AB20" s="27"/>
      <c r="AC20" s="27"/>
      <c r="AD20" s="29">
        <f>IF(OR(G20="DNF",G20="DNS",G20="OCS"),$AE$5,G20)+IF(OR(K20="DNF",K20="DNS",K20="OCS"),$AE$5,K20)+IF(OR(O20="DNF",O20="DNS",O20="OCS"),$AE$5,O20)+IF(OR(S20="DNF",S20="DNS",S20="OCS"),$AE$5,S20)+IF(OR(W20="DNF",W20="DNS",W20="OCS"),$AE$5,W20)+IF(OR(AA20="DNF",AA20="DNS",AA20="OCS"),$AE$5,AA20)</f>
        <v>32</v>
      </c>
      <c r="AE20" s="37"/>
    </row>
    <row r="21" spans="1:31" s="18" customFormat="1" ht="21.75" customHeight="1">
      <c r="A21" s="12">
        <v>4</v>
      </c>
      <c r="B21" s="12"/>
      <c r="C21" s="46" t="s">
        <v>11</v>
      </c>
      <c r="D21" s="47"/>
      <c r="E21" s="47"/>
      <c r="F21" s="48"/>
      <c r="G21" s="26" t="s">
        <v>151</v>
      </c>
      <c r="H21" s="12"/>
      <c r="I21" s="28"/>
      <c r="J21" s="27"/>
      <c r="K21" s="26" t="s">
        <v>151</v>
      </c>
      <c r="L21" s="12"/>
      <c r="M21" s="14"/>
      <c r="N21" s="27"/>
      <c r="O21" s="26" t="s">
        <v>151</v>
      </c>
      <c r="P21" s="12"/>
      <c r="Q21" s="14"/>
      <c r="R21" s="27"/>
      <c r="S21" s="26" t="s">
        <v>151</v>
      </c>
      <c r="T21" s="12"/>
      <c r="U21" s="14"/>
      <c r="V21" s="27"/>
      <c r="W21" s="26">
        <v>0</v>
      </c>
      <c r="X21" s="12"/>
      <c r="Y21" s="14"/>
      <c r="Z21" s="27"/>
      <c r="AA21" s="26">
        <v>0</v>
      </c>
      <c r="AB21" s="27"/>
      <c r="AC21" s="27"/>
      <c r="AD21" s="29">
        <f>IF(OR(G21="DNF",G21="DNS",G21="OCS"),$AE$5,G21)+IF(OR(K21="DNF",K21="DNS",K21="OCS"),$AE$5,K21)+IF(OR(O21="DNF",O21="DNS",O21="OCS"),$AE$5,O21)+IF(OR(S21="DNF",S21="DNS",S21="OCS"),$AE$5,S21)+IF(OR(W21="DNF",W21="DNS",W21="OCS"),$AE$5,W21)+IF(OR(AA21="DNF",AA21="DNS",AA21="OCS"),$AE$5,AA21)</f>
        <v>32</v>
      </c>
      <c r="AE21" s="37"/>
    </row>
    <row r="22" spans="1:31" s="18" customFormat="1" ht="21.75" customHeight="1">
      <c r="A22" s="12">
        <v>5</v>
      </c>
      <c r="B22" s="12"/>
      <c r="C22" s="46" t="s">
        <v>11</v>
      </c>
      <c r="D22" s="47"/>
      <c r="E22" s="47"/>
      <c r="F22" s="48"/>
      <c r="G22" s="26" t="s">
        <v>151</v>
      </c>
      <c r="H22" s="12"/>
      <c r="I22" s="28"/>
      <c r="J22" s="27"/>
      <c r="K22" s="26" t="s">
        <v>151</v>
      </c>
      <c r="L22" s="12"/>
      <c r="M22" s="14"/>
      <c r="N22" s="27"/>
      <c r="O22" s="26" t="s">
        <v>151</v>
      </c>
      <c r="P22" s="12"/>
      <c r="Q22" s="14"/>
      <c r="R22" s="27"/>
      <c r="S22" s="26" t="s">
        <v>151</v>
      </c>
      <c r="T22" s="12"/>
      <c r="U22" s="14"/>
      <c r="V22" s="27"/>
      <c r="W22" s="26">
        <v>0</v>
      </c>
      <c r="X22" s="12"/>
      <c r="Y22" s="14"/>
      <c r="Z22" s="27"/>
      <c r="AA22" s="26">
        <v>0</v>
      </c>
      <c r="AB22" s="27"/>
      <c r="AC22" s="27"/>
      <c r="AD22" s="29">
        <f>IF(OR(G22="DNF",G22="DNS",G22="OCS"),$AE$5,G22)+IF(OR(K22="DNF",K22="DNS",K22="OCS"),$AE$5,K22)+IF(OR(O22="DNF",O22="DNS",O22="OCS"),$AE$5,O22)+IF(OR(S22="DNF",S22="DNS",S22="OCS"),$AE$5,S22)+IF(OR(W22="DNF",W22="DNS",W22="OCS"),$AE$5,W22)+IF(OR(AA22="DNF",AA22="DNS",AA22="OCS"),$AE$5,AA22)</f>
        <v>32</v>
      </c>
      <c r="AE22" s="37"/>
    </row>
    <row r="23" spans="1:31" s="18" customFormat="1" ht="21.75" customHeight="1" thickBot="1">
      <c r="A23" s="12"/>
      <c r="B23" s="12"/>
      <c r="C23" s="26"/>
      <c r="D23" s="12"/>
      <c r="E23" s="12"/>
      <c r="F23" s="27"/>
      <c r="G23" s="26"/>
      <c r="H23" s="12"/>
      <c r="I23" s="28"/>
      <c r="J23" s="27"/>
      <c r="K23" s="26"/>
      <c r="L23" s="12"/>
      <c r="M23" s="14"/>
      <c r="N23" s="27"/>
      <c r="O23" s="26"/>
      <c r="P23" s="12"/>
      <c r="Q23" s="14"/>
      <c r="R23" s="27"/>
      <c r="S23" s="26"/>
      <c r="T23" s="12"/>
      <c r="U23" s="14"/>
      <c r="V23" s="27"/>
      <c r="W23" s="26" t="s">
        <v>20</v>
      </c>
      <c r="X23" s="12"/>
      <c r="Y23" s="14"/>
      <c r="Z23" s="27"/>
      <c r="AA23" s="27"/>
      <c r="AB23" s="27"/>
      <c r="AC23" s="27"/>
      <c r="AD23" s="104">
        <f>SUM(AD18:AD22)</f>
        <v>110</v>
      </c>
      <c r="AE23" s="37"/>
    </row>
    <row r="24" spans="1:31" s="18" customFormat="1" ht="21.75" customHeight="1" thickTop="1">
      <c r="A24" s="12"/>
      <c r="B24" s="12"/>
      <c r="C24" s="26"/>
      <c r="D24" s="12"/>
      <c r="E24" s="12"/>
      <c r="F24" s="27"/>
      <c r="G24" s="26"/>
      <c r="H24" s="12"/>
      <c r="I24" s="28"/>
      <c r="J24" s="27"/>
      <c r="K24" s="26"/>
      <c r="L24" s="12"/>
      <c r="M24" s="14"/>
      <c r="N24" s="27"/>
      <c r="O24" s="26"/>
      <c r="P24" s="12"/>
      <c r="Q24" s="14"/>
      <c r="R24" s="27"/>
      <c r="S24" s="26"/>
      <c r="T24" s="12"/>
      <c r="U24" s="14"/>
      <c r="V24" s="27"/>
      <c r="W24" s="26"/>
      <c r="X24" s="12"/>
      <c r="Y24" s="14"/>
      <c r="Z24" s="27"/>
      <c r="AA24" s="27"/>
      <c r="AB24" s="27"/>
      <c r="AC24" s="27"/>
      <c r="AD24" s="29"/>
      <c r="AE24" s="37"/>
    </row>
    <row r="25" spans="1:31" s="18" customFormat="1" ht="21.75" customHeight="1">
      <c r="A25" s="44"/>
      <c r="B25" s="27"/>
      <c r="C25" s="15"/>
      <c r="D25" s="40"/>
      <c r="E25" s="40"/>
      <c r="F25" s="41"/>
      <c r="G25" s="15"/>
      <c r="H25" s="15"/>
      <c r="I25" s="42"/>
      <c r="J25" s="12"/>
      <c r="K25" s="15"/>
      <c r="L25" s="15"/>
      <c r="M25" s="43"/>
      <c r="N25" s="12"/>
      <c r="O25" s="15"/>
      <c r="P25" s="15"/>
      <c r="Q25" s="43"/>
      <c r="R25" s="12"/>
      <c r="S25" s="15"/>
      <c r="T25" s="15"/>
      <c r="U25" s="43"/>
      <c r="V25" s="12"/>
      <c r="W25" s="15"/>
      <c r="X25" s="15"/>
      <c r="Y25" s="43"/>
      <c r="Z25" s="12"/>
      <c r="AA25" s="12"/>
      <c r="AB25" s="12"/>
      <c r="AC25" s="12"/>
      <c r="AD25" s="26"/>
      <c r="AE25" s="163"/>
    </row>
    <row r="26" spans="1:31" s="18" customFormat="1" ht="21.75" customHeight="1">
      <c r="A26" s="12"/>
      <c r="B26" s="12"/>
      <c r="C26" s="26"/>
      <c r="D26" s="12"/>
      <c r="E26" s="12"/>
      <c r="F26" s="27"/>
      <c r="G26" s="26"/>
      <c r="H26" s="12"/>
      <c r="I26" s="28"/>
      <c r="J26" s="27"/>
      <c r="K26" s="26"/>
      <c r="L26" s="12"/>
      <c r="M26" s="14"/>
      <c r="N26" s="27"/>
      <c r="O26" s="26"/>
      <c r="P26" s="12"/>
      <c r="Q26" s="14"/>
      <c r="R26" s="27"/>
      <c r="S26" s="26"/>
      <c r="T26" s="12"/>
      <c r="U26" s="14"/>
      <c r="V26" s="27"/>
      <c r="W26" s="26"/>
      <c r="X26" s="12"/>
      <c r="Y26" s="14"/>
      <c r="Z26" s="27"/>
      <c r="AA26" s="27"/>
      <c r="AB26" s="27"/>
      <c r="AC26" s="27"/>
      <c r="AD26" s="29"/>
      <c r="AE26" s="37"/>
    </row>
    <row r="27" spans="1:31" s="18" customFormat="1" ht="21.75" customHeight="1">
      <c r="A27" s="12"/>
      <c r="B27" s="12"/>
      <c r="C27" s="26"/>
      <c r="D27" s="12"/>
      <c r="E27" s="12"/>
      <c r="F27" s="27"/>
      <c r="G27" s="26"/>
      <c r="H27" s="12"/>
      <c r="I27" s="28"/>
      <c r="J27" s="27"/>
      <c r="K27" s="26"/>
      <c r="L27" s="12"/>
      <c r="M27" s="14"/>
      <c r="N27" s="27"/>
      <c r="O27" s="26"/>
      <c r="P27" s="12"/>
      <c r="Q27" s="14"/>
      <c r="R27" s="27"/>
      <c r="S27" s="26"/>
      <c r="T27" s="12"/>
      <c r="U27" s="14"/>
      <c r="V27" s="27"/>
      <c r="W27" s="26"/>
      <c r="X27" s="12"/>
      <c r="Y27" s="14"/>
      <c r="Z27" s="27"/>
      <c r="AA27" s="27"/>
      <c r="AB27" s="27"/>
      <c r="AC27" s="27"/>
      <c r="AD27" s="29"/>
      <c r="AE27" s="37"/>
    </row>
    <row r="28" spans="1:31" s="18" customFormat="1" ht="21.75" customHeight="1">
      <c r="A28" s="8"/>
      <c r="B28" s="8"/>
      <c r="C28" s="8"/>
      <c r="D28" s="31"/>
      <c r="E28" s="31"/>
      <c r="F28" s="30"/>
      <c r="G28" s="31"/>
      <c r="H28" s="31"/>
      <c r="I28" s="32"/>
      <c r="J28" s="30"/>
      <c r="K28" s="31"/>
      <c r="L28" s="31"/>
      <c r="M28" s="32"/>
      <c r="N28" s="30"/>
      <c r="O28" s="31"/>
      <c r="P28" s="31"/>
      <c r="Q28" s="32"/>
      <c r="R28" s="30"/>
      <c r="S28" s="31"/>
      <c r="T28" s="31"/>
      <c r="U28" s="32"/>
      <c r="V28" s="30"/>
      <c r="W28" s="31"/>
      <c r="X28" s="31"/>
      <c r="Y28" s="32"/>
      <c r="Z28" s="30"/>
      <c r="AA28" s="30"/>
      <c r="AB28" s="30"/>
      <c r="AC28" s="30"/>
      <c r="AD28" s="30"/>
      <c r="AE28" s="37"/>
    </row>
    <row r="29" spans="1:31" s="18" customFormat="1" ht="19.5" customHeight="1">
      <c r="A29" s="33"/>
      <c r="B29" s="34"/>
      <c r="C29" s="34"/>
      <c r="D29" s="33"/>
      <c r="E29" s="33"/>
      <c r="F29" s="34"/>
      <c r="G29" s="35"/>
      <c r="H29" s="9"/>
      <c r="I29" s="10"/>
      <c r="J29" s="8"/>
      <c r="K29" s="9"/>
      <c r="L29" s="9"/>
      <c r="M29" s="10"/>
      <c r="N29" s="8"/>
      <c r="O29" s="9"/>
      <c r="P29" s="9"/>
      <c r="Q29" s="10"/>
      <c r="R29" s="8"/>
      <c r="S29" s="9"/>
      <c r="T29" s="9"/>
      <c r="U29" s="10"/>
      <c r="V29" s="8"/>
      <c r="W29" s="9"/>
      <c r="X29" s="9"/>
      <c r="Y29" s="10"/>
      <c r="Z29" s="8"/>
      <c r="AA29" s="8"/>
      <c r="AB29" s="8"/>
      <c r="AC29" s="8"/>
      <c r="AD29" s="8"/>
      <c r="AE29" s="37"/>
    </row>
    <row r="30" spans="1:31" s="18" customFormat="1" ht="33" customHeight="1">
      <c r="A30" s="34"/>
      <c r="B30" s="34"/>
      <c r="C30" s="34"/>
      <c r="D30" s="33"/>
      <c r="E30" s="33"/>
      <c r="F30" s="34"/>
      <c r="G30" s="35"/>
      <c r="H30" s="9"/>
      <c r="I30" s="10"/>
      <c r="J30" s="8" t="s">
        <v>14</v>
      </c>
      <c r="K30" s="9"/>
      <c r="L30" s="9"/>
      <c r="M30" s="10"/>
      <c r="N30" s="8"/>
      <c r="O30" s="9"/>
      <c r="P30" s="9"/>
      <c r="Q30" s="10"/>
      <c r="R30" s="8"/>
      <c r="S30" s="9"/>
      <c r="T30" s="9"/>
      <c r="U30" s="10"/>
      <c r="V30" s="8"/>
      <c r="W30" s="9"/>
      <c r="X30" s="9"/>
      <c r="Y30" s="10"/>
      <c r="Z30" s="8"/>
      <c r="AA30" s="8"/>
      <c r="AB30" s="8"/>
      <c r="AC30" s="8"/>
      <c r="AD30" s="8"/>
      <c r="AE30" s="37"/>
    </row>
    <row r="31" spans="1:31" s="18" customFormat="1" ht="21.75" customHeight="1">
      <c r="A31" s="34"/>
      <c r="B31" s="34"/>
      <c r="C31" s="34"/>
      <c r="D31" s="33"/>
      <c r="E31" s="33"/>
      <c r="F31" s="34"/>
      <c r="G31" s="35"/>
      <c r="H31" s="9"/>
      <c r="I31" s="10"/>
      <c r="J31" s="8" t="s">
        <v>15</v>
      </c>
      <c r="K31" s="9"/>
      <c r="L31" s="9"/>
      <c r="M31" s="10"/>
      <c r="N31" s="8"/>
      <c r="O31" s="9"/>
      <c r="P31" s="9"/>
      <c r="Q31" s="10"/>
      <c r="R31" s="8"/>
      <c r="S31" s="9"/>
      <c r="T31" s="9"/>
      <c r="U31" s="10"/>
      <c r="V31" s="8"/>
      <c r="W31" s="9"/>
      <c r="X31" s="9"/>
      <c r="Y31" s="10"/>
      <c r="Z31" s="8"/>
      <c r="AA31" s="8"/>
      <c r="AB31" s="8"/>
      <c r="AC31" s="8"/>
      <c r="AD31" s="8"/>
      <c r="AE31" s="37"/>
    </row>
    <row r="32" spans="1:31" s="18" customFormat="1" ht="21.75" customHeight="1">
      <c r="A32" s="34"/>
      <c r="B32" s="34"/>
      <c r="C32" s="34"/>
      <c r="D32" s="33"/>
      <c r="E32" s="33"/>
      <c r="F32" s="34"/>
      <c r="G32" s="35"/>
      <c r="H32" s="9"/>
      <c r="I32" s="10"/>
      <c r="J32" s="8" t="s">
        <v>16</v>
      </c>
      <c r="K32" s="9"/>
      <c r="L32" s="9"/>
      <c r="M32" s="10"/>
      <c r="N32" s="8"/>
      <c r="O32" s="9"/>
      <c r="P32" s="9"/>
      <c r="Q32" s="10"/>
      <c r="R32" s="8"/>
      <c r="S32" s="9"/>
      <c r="T32" s="9"/>
      <c r="U32" s="10"/>
      <c r="V32" s="8"/>
      <c r="W32" s="9"/>
      <c r="X32" s="9"/>
      <c r="Y32" s="10"/>
      <c r="Z32" s="8"/>
      <c r="AA32" s="8"/>
      <c r="AB32" s="8"/>
      <c r="AC32" s="8"/>
      <c r="AD32" s="8"/>
      <c r="AE32" s="37"/>
    </row>
    <row r="33" spans="1:31" s="18" customFormat="1" ht="21.75" customHeight="1">
      <c r="A33" s="36"/>
      <c r="B33" s="36"/>
      <c r="C33" s="36"/>
      <c r="D33" s="37"/>
      <c r="E33" s="37"/>
      <c r="F33" s="34"/>
      <c r="G33" s="35"/>
      <c r="H33" s="9"/>
      <c r="I33" s="10"/>
      <c r="J33" s="8"/>
      <c r="K33" s="9"/>
      <c r="L33" s="9"/>
      <c r="M33" s="10"/>
      <c r="N33" s="8"/>
      <c r="O33" s="9"/>
      <c r="P33" s="9"/>
      <c r="Q33" s="10"/>
      <c r="R33" s="8"/>
      <c r="S33" s="9"/>
      <c r="T33" s="9"/>
      <c r="U33" s="10"/>
      <c r="V33" s="8"/>
      <c r="W33" s="9"/>
      <c r="X33" s="9"/>
      <c r="Y33" s="10"/>
      <c r="Z33" s="8"/>
      <c r="AA33" s="8"/>
      <c r="AB33" s="8"/>
      <c r="AC33" s="8"/>
      <c r="AD33" s="8"/>
      <c r="AE33" s="37"/>
    </row>
    <row r="34" spans="1:31" s="18" customFormat="1" ht="21.75" customHeight="1">
      <c r="A34" s="38"/>
      <c r="B34" s="38"/>
      <c r="C34" s="38"/>
      <c r="D34" s="39"/>
      <c r="E34" s="39"/>
      <c r="F34" s="38"/>
      <c r="G34" s="39"/>
      <c r="H34" s="1"/>
      <c r="I34" s="2"/>
      <c r="J34"/>
      <c r="K34" s="1"/>
      <c r="L34" s="1"/>
      <c r="M34" s="2"/>
      <c r="N34"/>
      <c r="O34" s="1"/>
      <c r="P34" s="1"/>
      <c r="Q34" s="2"/>
      <c r="R34"/>
      <c r="S34" s="1"/>
      <c r="T34" s="1"/>
      <c r="U34" s="2"/>
      <c r="V34"/>
      <c r="W34" s="1"/>
      <c r="X34" s="1"/>
      <c r="Y34" s="2"/>
      <c r="Z34"/>
      <c r="AA34"/>
      <c r="AB34"/>
      <c r="AC34"/>
      <c r="AD34"/>
      <c r="AE34" s="37"/>
    </row>
    <row r="35" spans="1:31" s="18" customFormat="1" ht="21.75" customHeight="1">
      <c r="A35" s="38"/>
      <c r="B35" s="38"/>
      <c r="C35" s="38"/>
      <c r="D35" s="39"/>
      <c r="E35" s="39"/>
      <c r="F35" s="38"/>
      <c r="G35" s="39"/>
      <c r="H35" s="1"/>
      <c r="I35" s="2"/>
      <c r="J35"/>
      <c r="K35" s="1"/>
      <c r="L35" s="1"/>
      <c r="M35" s="2"/>
      <c r="N35"/>
      <c r="O35" s="1"/>
      <c r="P35" s="1"/>
      <c r="Q35" s="2"/>
      <c r="R35"/>
      <c r="S35" s="1"/>
      <c r="T35" s="1"/>
      <c r="U35" s="2"/>
      <c r="V35"/>
      <c r="W35" s="1"/>
      <c r="X35" s="1"/>
      <c r="Y35" s="2"/>
      <c r="Z35"/>
      <c r="AA35"/>
      <c r="AB35"/>
      <c r="AC35"/>
      <c r="AD35"/>
      <c r="AE35" s="37"/>
    </row>
    <row r="36" spans="1:31" s="18" customFormat="1" ht="21.75" customHeight="1">
      <c r="A36"/>
      <c r="B36"/>
      <c r="C36"/>
      <c r="D36" s="1"/>
      <c r="E36" s="1"/>
      <c r="F36"/>
      <c r="G36" s="1"/>
      <c r="H36" s="1"/>
      <c r="I36" s="2"/>
      <c r="J36"/>
      <c r="K36" s="1"/>
      <c r="L36" s="1"/>
      <c r="M36" s="2"/>
      <c r="N36"/>
      <c r="O36" s="1"/>
      <c r="P36" s="1"/>
      <c r="Q36" s="2"/>
      <c r="R36"/>
      <c r="S36" s="1"/>
      <c r="T36" s="1"/>
      <c r="U36" s="2"/>
      <c r="V36"/>
      <c r="W36" s="1"/>
      <c r="X36" s="1"/>
      <c r="Y36" s="2"/>
      <c r="Z36"/>
      <c r="AA36"/>
      <c r="AB36"/>
      <c r="AC36"/>
      <c r="AD36"/>
      <c r="AE36" s="37"/>
    </row>
    <row r="37" spans="1:31" s="18" customFormat="1" ht="21.75" customHeight="1">
      <c r="A37"/>
      <c r="B37"/>
      <c r="C37"/>
      <c r="D37" s="1"/>
      <c r="E37" s="1"/>
      <c r="F37"/>
      <c r="G37" s="1"/>
      <c r="H37" s="1"/>
      <c r="I37" s="2"/>
      <c r="J37"/>
      <c r="K37" s="1"/>
      <c r="L37" s="1"/>
      <c r="M37" s="2"/>
      <c r="N37"/>
      <c r="O37" s="1"/>
      <c r="P37" s="1"/>
      <c r="Q37" s="2"/>
      <c r="R37"/>
      <c r="S37" s="1"/>
      <c r="T37" s="1"/>
      <c r="U37" s="2"/>
      <c r="V37"/>
      <c r="W37" s="1"/>
      <c r="X37" s="1"/>
      <c r="Y37" s="2"/>
      <c r="Z37"/>
      <c r="AA37"/>
      <c r="AB37"/>
      <c r="AC37"/>
      <c r="AD37"/>
      <c r="AE37" s="37"/>
    </row>
    <row r="38" spans="1:31" s="18" customFormat="1" ht="30" customHeight="1">
      <c r="A38"/>
      <c r="B38"/>
      <c r="C38"/>
      <c r="D38" s="1"/>
      <c r="E38" s="1"/>
      <c r="F38"/>
      <c r="G38" s="1"/>
      <c r="H38" s="1"/>
      <c r="I38" s="2"/>
      <c r="J38"/>
      <c r="K38" s="1"/>
      <c r="L38" s="1"/>
      <c r="M38" s="2"/>
      <c r="N38"/>
      <c r="O38" s="1"/>
      <c r="P38" s="1"/>
      <c r="Q38" s="2"/>
      <c r="R38"/>
      <c r="S38" s="1"/>
      <c r="T38" s="1"/>
      <c r="U38" s="2"/>
      <c r="V38"/>
      <c r="W38" s="1"/>
      <c r="X38" s="1"/>
      <c r="Y38" s="2"/>
      <c r="Z38"/>
      <c r="AA38"/>
      <c r="AB38"/>
      <c r="AC38"/>
      <c r="AD38"/>
      <c r="AE38" s="37"/>
    </row>
    <row r="39" spans="1:31" s="18" customFormat="1" ht="21.75" customHeight="1">
      <c r="A39"/>
      <c r="B39"/>
      <c r="C39"/>
      <c r="D39" s="1"/>
      <c r="E39" s="1"/>
      <c r="F39"/>
      <c r="G39" s="1"/>
      <c r="H39" s="1"/>
      <c r="I39" s="2"/>
      <c r="J39"/>
      <c r="K39" s="1"/>
      <c r="L39" s="1"/>
      <c r="M39" s="2"/>
      <c r="N39"/>
      <c r="O39" s="1"/>
      <c r="P39" s="1"/>
      <c r="Q39" s="2"/>
      <c r="R39"/>
      <c r="S39" s="1"/>
      <c r="T39" s="1"/>
      <c r="U39" s="2"/>
      <c r="V39"/>
      <c r="W39" s="1"/>
      <c r="X39" s="1"/>
      <c r="Y39" s="2"/>
      <c r="Z39"/>
      <c r="AA39"/>
      <c r="AB39"/>
      <c r="AC39"/>
      <c r="AD39"/>
      <c r="AE39" s="37"/>
    </row>
    <row r="40" spans="1:31" s="18" customFormat="1" ht="21.75" customHeight="1">
      <c r="A40"/>
      <c r="B40"/>
      <c r="C40"/>
      <c r="D40" s="1"/>
      <c r="E40" s="1"/>
      <c r="F40"/>
      <c r="G40" s="1"/>
      <c r="H40" s="1"/>
      <c r="I40" s="2"/>
      <c r="J40"/>
      <c r="K40" s="1"/>
      <c r="L40" s="1"/>
      <c r="M40" s="2"/>
      <c r="N40"/>
      <c r="O40" s="1"/>
      <c r="P40" s="1"/>
      <c r="Q40" s="2"/>
      <c r="R40"/>
      <c r="S40" s="1"/>
      <c r="T40" s="1"/>
      <c r="U40" s="2"/>
      <c r="V40"/>
      <c r="W40" s="1"/>
      <c r="X40" s="1"/>
      <c r="Y40" s="2"/>
      <c r="Z40"/>
      <c r="AA40"/>
      <c r="AB40"/>
      <c r="AC40"/>
      <c r="AD40"/>
      <c r="AE40" s="37"/>
    </row>
    <row r="41" spans="1:31" s="18" customFormat="1" ht="21.75" customHeight="1">
      <c r="A41"/>
      <c r="B41"/>
      <c r="C41"/>
      <c r="D41" s="1"/>
      <c r="E41" s="1"/>
      <c r="F41"/>
      <c r="G41" s="1"/>
      <c r="H41" s="1"/>
      <c r="I41" s="2"/>
      <c r="J41"/>
      <c r="K41" s="1"/>
      <c r="L41" s="1"/>
      <c r="M41" s="2"/>
      <c r="N41"/>
      <c r="O41" s="1"/>
      <c r="P41" s="1"/>
      <c r="Q41" s="2"/>
      <c r="R41"/>
      <c r="S41" s="1"/>
      <c r="T41" s="1"/>
      <c r="U41" s="2"/>
      <c r="V41"/>
      <c r="W41" s="1"/>
      <c r="X41" s="1"/>
      <c r="Y41" s="2"/>
      <c r="Z41"/>
      <c r="AA41"/>
      <c r="AB41"/>
      <c r="AC41"/>
      <c r="AD41"/>
      <c r="AE41" s="37"/>
    </row>
    <row r="42" spans="1:31" s="18" customFormat="1" ht="21.75" customHeight="1">
      <c r="A42"/>
      <c r="B42"/>
      <c r="C42"/>
      <c r="D42" s="1"/>
      <c r="E42" s="1"/>
      <c r="F42"/>
      <c r="G42" s="1"/>
      <c r="H42" s="1"/>
      <c r="I42" s="2"/>
      <c r="J42"/>
      <c r="K42" s="1"/>
      <c r="L42" s="1"/>
      <c r="M42" s="2"/>
      <c r="N42"/>
      <c r="O42" s="1"/>
      <c r="P42" s="1"/>
      <c r="Q42" s="2"/>
      <c r="R42"/>
      <c r="S42" s="1"/>
      <c r="T42" s="1"/>
      <c r="U42" s="2"/>
      <c r="V42"/>
      <c r="W42" s="1"/>
      <c r="X42" s="1"/>
      <c r="Y42" s="2"/>
      <c r="Z42"/>
      <c r="AA42"/>
      <c r="AB42"/>
      <c r="AC42"/>
      <c r="AD42"/>
      <c r="AE42" s="37"/>
    </row>
    <row r="43" spans="1:31" s="18" customFormat="1" ht="21.75" customHeight="1">
      <c r="A43"/>
      <c r="B43"/>
      <c r="C43"/>
      <c r="D43" s="1"/>
      <c r="E43" s="1"/>
      <c r="F43"/>
      <c r="G43" s="1"/>
      <c r="H43" s="1"/>
      <c r="I43" s="2"/>
      <c r="J43"/>
      <c r="K43" s="1"/>
      <c r="L43" s="1"/>
      <c r="M43" s="2"/>
      <c r="N43"/>
      <c r="O43" s="1"/>
      <c r="P43" s="1"/>
      <c r="Q43" s="2"/>
      <c r="R43"/>
      <c r="S43" s="1"/>
      <c r="T43" s="1"/>
      <c r="U43" s="2"/>
      <c r="V43"/>
      <c r="W43" s="1"/>
      <c r="X43" s="1"/>
      <c r="Y43" s="2"/>
      <c r="Z43"/>
      <c r="AA43"/>
      <c r="AB43"/>
      <c r="AC43"/>
      <c r="AD43"/>
      <c r="AE43" s="37"/>
    </row>
    <row r="44" spans="1:31" s="18" customFormat="1" ht="21.75" customHeight="1">
      <c r="A44"/>
      <c r="B44"/>
      <c r="C44"/>
      <c r="D44" s="1"/>
      <c r="E44" s="1"/>
      <c r="F44"/>
      <c r="G44" s="1"/>
      <c r="H44" s="1"/>
      <c r="I44" s="2"/>
      <c r="J44"/>
      <c r="K44" s="1"/>
      <c r="L44" s="1"/>
      <c r="M44" s="2"/>
      <c r="N44"/>
      <c r="O44" s="1"/>
      <c r="P44" s="1"/>
      <c r="Q44" s="2"/>
      <c r="R44"/>
      <c r="S44" s="1"/>
      <c r="T44" s="1"/>
      <c r="U44" s="2"/>
      <c r="V44"/>
      <c r="W44" s="1"/>
      <c r="X44" s="1"/>
      <c r="Y44" s="2"/>
      <c r="Z44"/>
      <c r="AA44"/>
      <c r="AB44"/>
      <c r="AC44"/>
      <c r="AD44"/>
      <c r="AE44" s="37"/>
    </row>
    <row r="45" spans="1:31" s="18" customFormat="1" ht="21.75" customHeight="1">
      <c r="A45"/>
      <c r="B45"/>
      <c r="C45"/>
      <c r="D45" s="1"/>
      <c r="E45" s="1"/>
      <c r="F45"/>
      <c r="G45" s="1"/>
      <c r="H45" s="1"/>
      <c r="I45" s="2"/>
      <c r="J45"/>
      <c r="K45" s="1"/>
      <c r="L45" s="1"/>
      <c r="M45" s="2"/>
      <c r="N45"/>
      <c r="O45" s="1"/>
      <c r="P45" s="1"/>
      <c r="Q45" s="2"/>
      <c r="R45"/>
      <c r="S45" s="1"/>
      <c r="T45" s="1"/>
      <c r="U45" s="2"/>
      <c r="V45"/>
      <c r="W45" s="1"/>
      <c r="X45" s="1"/>
      <c r="Y45" s="2"/>
      <c r="Z45"/>
      <c r="AA45"/>
      <c r="AB45"/>
      <c r="AC45"/>
      <c r="AD45"/>
      <c r="AE45" s="37"/>
    </row>
    <row r="46" spans="1:31" s="18" customFormat="1" ht="30.75" customHeight="1">
      <c r="A46"/>
      <c r="B46"/>
      <c r="C46"/>
      <c r="D46" s="1"/>
      <c r="E46" s="1"/>
      <c r="F46"/>
      <c r="G46" s="1"/>
      <c r="H46" s="1"/>
      <c r="I46" s="2"/>
      <c r="J46"/>
      <c r="K46" s="1"/>
      <c r="L46" s="1"/>
      <c r="M46" s="2"/>
      <c r="N46"/>
      <c r="O46" s="1"/>
      <c r="P46" s="1"/>
      <c r="Q46" s="2"/>
      <c r="R46"/>
      <c r="S46" s="1"/>
      <c r="T46" s="1"/>
      <c r="U46" s="2"/>
      <c r="V46"/>
      <c r="W46" s="1"/>
      <c r="X46" s="1"/>
      <c r="Y46" s="2"/>
      <c r="Z46"/>
      <c r="AA46"/>
      <c r="AB46"/>
      <c r="AC46"/>
      <c r="AD46"/>
      <c r="AE46" s="37"/>
    </row>
    <row r="47" spans="1:31" s="18" customFormat="1" ht="21.75" customHeight="1">
      <c r="A47"/>
      <c r="B47"/>
      <c r="C47"/>
      <c r="D47" s="1"/>
      <c r="E47" s="1"/>
      <c r="F47"/>
      <c r="G47" s="1"/>
      <c r="H47" s="1"/>
      <c r="I47" s="2"/>
      <c r="J47"/>
      <c r="K47" s="1"/>
      <c r="L47" s="1"/>
      <c r="M47" s="2"/>
      <c r="N47"/>
      <c r="O47" s="1"/>
      <c r="P47" s="1"/>
      <c r="Q47" s="2"/>
      <c r="R47"/>
      <c r="S47" s="1"/>
      <c r="T47" s="1"/>
      <c r="U47" s="2"/>
      <c r="V47"/>
      <c r="W47" s="1"/>
      <c r="X47" s="1"/>
      <c r="Y47" s="2"/>
      <c r="Z47"/>
      <c r="AA47"/>
      <c r="AB47"/>
      <c r="AC47"/>
      <c r="AD47"/>
      <c r="AE47" s="37"/>
    </row>
    <row r="48" spans="1:31" s="18" customFormat="1" ht="21.75" customHeight="1">
      <c r="A48"/>
      <c r="B48"/>
      <c r="C48"/>
      <c r="D48" s="1"/>
      <c r="E48" s="1"/>
      <c r="F48"/>
      <c r="G48" s="1"/>
      <c r="H48" s="1"/>
      <c r="I48" s="2"/>
      <c r="J48"/>
      <c r="K48" s="1"/>
      <c r="L48" s="1"/>
      <c r="M48" s="2"/>
      <c r="N48"/>
      <c r="O48" s="1"/>
      <c r="P48" s="1"/>
      <c r="Q48" s="2"/>
      <c r="R48"/>
      <c r="S48" s="1"/>
      <c r="T48" s="1"/>
      <c r="U48" s="2"/>
      <c r="V48"/>
      <c r="W48" s="1"/>
      <c r="X48" s="1"/>
      <c r="Y48" s="2"/>
      <c r="Z48"/>
      <c r="AA48"/>
      <c r="AB48"/>
      <c r="AC48"/>
      <c r="AD48"/>
      <c r="AE48" s="37"/>
    </row>
    <row r="49" spans="1:31" s="18" customFormat="1" ht="21.75" customHeight="1">
      <c r="A49"/>
      <c r="B49"/>
      <c r="C49"/>
      <c r="D49" s="1"/>
      <c r="E49" s="1"/>
      <c r="F49"/>
      <c r="G49" s="1"/>
      <c r="H49" s="1"/>
      <c r="I49" s="2"/>
      <c r="J49"/>
      <c r="K49" s="1"/>
      <c r="L49" s="1"/>
      <c r="M49" s="2"/>
      <c r="N49"/>
      <c r="O49" s="1"/>
      <c r="P49" s="1"/>
      <c r="Q49" s="2"/>
      <c r="R49"/>
      <c r="S49" s="1"/>
      <c r="T49" s="1"/>
      <c r="U49" s="2"/>
      <c r="V49"/>
      <c r="W49" s="1"/>
      <c r="X49" s="1"/>
      <c r="Y49" s="2"/>
      <c r="Z49"/>
      <c r="AA49"/>
      <c r="AB49"/>
      <c r="AC49"/>
      <c r="AD49"/>
      <c r="AE49" s="37"/>
    </row>
    <row r="50" spans="1:31" s="18" customFormat="1" ht="21.75" customHeight="1">
      <c r="A50"/>
      <c r="B50"/>
      <c r="C50"/>
      <c r="D50" s="1"/>
      <c r="E50" s="1"/>
      <c r="F50"/>
      <c r="G50" s="1"/>
      <c r="H50" s="1"/>
      <c r="I50" s="2"/>
      <c r="J50"/>
      <c r="K50" s="1"/>
      <c r="L50" s="1"/>
      <c r="M50" s="2"/>
      <c r="N50"/>
      <c r="O50" s="1"/>
      <c r="P50" s="1"/>
      <c r="Q50" s="2"/>
      <c r="R50"/>
      <c r="S50" s="1"/>
      <c r="T50" s="1"/>
      <c r="U50" s="2"/>
      <c r="V50"/>
      <c r="W50" s="1"/>
      <c r="X50" s="1"/>
      <c r="Y50" s="2"/>
      <c r="Z50"/>
      <c r="AA50"/>
      <c r="AB50"/>
      <c r="AC50"/>
      <c r="AD50"/>
      <c r="AE50" s="37"/>
    </row>
    <row r="51" spans="1:31" s="18" customFormat="1" ht="21.75" customHeight="1">
      <c r="A51"/>
      <c r="B51"/>
      <c r="C51"/>
      <c r="D51" s="1"/>
      <c r="E51" s="1"/>
      <c r="F51"/>
      <c r="G51" s="1"/>
      <c r="H51" s="1"/>
      <c r="I51" s="2"/>
      <c r="J51"/>
      <c r="K51" s="1"/>
      <c r="L51" s="1"/>
      <c r="M51" s="2"/>
      <c r="N51"/>
      <c r="O51" s="1"/>
      <c r="P51" s="1"/>
      <c r="Q51" s="2"/>
      <c r="R51"/>
      <c r="S51" s="1"/>
      <c r="T51" s="1"/>
      <c r="U51" s="2"/>
      <c r="V51"/>
      <c r="W51" s="1"/>
      <c r="X51" s="1"/>
      <c r="Y51" s="2"/>
      <c r="Z51"/>
      <c r="AA51"/>
      <c r="AB51"/>
      <c r="AC51"/>
      <c r="AD51"/>
      <c r="AE51" s="37"/>
    </row>
    <row r="52" spans="1:31" s="18" customFormat="1" ht="21.75" customHeight="1">
      <c r="A52"/>
      <c r="B52"/>
      <c r="C52"/>
      <c r="D52" s="1"/>
      <c r="E52" s="1"/>
      <c r="F52"/>
      <c r="G52" s="1"/>
      <c r="H52" s="1"/>
      <c r="I52" s="2"/>
      <c r="J52"/>
      <c r="K52" s="1"/>
      <c r="L52" s="1"/>
      <c r="M52" s="2"/>
      <c r="N52"/>
      <c r="O52" s="1"/>
      <c r="P52" s="1"/>
      <c r="Q52" s="2"/>
      <c r="R52"/>
      <c r="S52" s="1"/>
      <c r="T52" s="1"/>
      <c r="U52" s="2"/>
      <c r="V52"/>
      <c r="W52" s="1"/>
      <c r="X52" s="1"/>
      <c r="Y52" s="2"/>
      <c r="Z52"/>
      <c r="AA52"/>
      <c r="AB52"/>
      <c r="AC52"/>
      <c r="AD52"/>
      <c r="AE52" s="37"/>
    </row>
    <row r="53" spans="1:31" s="18" customFormat="1" ht="21.75" customHeight="1">
      <c r="A53"/>
      <c r="B53"/>
      <c r="C53"/>
      <c r="D53" s="1"/>
      <c r="E53" s="1"/>
      <c r="F53"/>
      <c r="G53" s="1"/>
      <c r="H53" s="1"/>
      <c r="I53" s="2"/>
      <c r="J53"/>
      <c r="K53" s="1"/>
      <c r="L53" s="1"/>
      <c r="M53" s="2"/>
      <c r="N53"/>
      <c r="O53" s="1"/>
      <c r="P53" s="1"/>
      <c r="Q53" s="2"/>
      <c r="R53"/>
      <c r="S53" s="1"/>
      <c r="T53" s="1"/>
      <c r="U53" s="2"/>
      <c r="V53"/>
      <c r="W53" s="1"/>
      <c r="X53" s="1"/>
      <c r="Y53" s="2"/>
      <c r="Z53"/>
      <c r="AA53"/>
      <c r="AB53"/>
      <c r="AC53"/>
      <c r="AD53"/>
      <c r="AE53" s="37"/>
    </row>
    <row r="54" spans="1:31" s="18" customFormat="1" ht="33.75" customHeight="1">
      <c r="A54"/>
      <c r="B54"/>
      <c r="C54"/>
      <c r="D54" s="1"/>
      <c r="E54" s="1"/>
      <c r="F54"/>
      <c r="G54" s="1"/>
      <c r="H54" s="1"/>
      <c r="I54" s="2"/>
      <c r="J54"/>
      <c r="K54" s="1"/>
      <c r="L54" s="1"/>
      <c r="M54" s="2"/>
      <c r="N54"/>
      <c r="O54" s="1"/>
      <c r="P54" s="1"/>
      <c r="Q54" s="2"/>
      <c r="R54"/>
      <c r="S54" s="1"/>
      <c r="T54" s="1"/>
      <c r="U54" s="2"/>
      <c r="V54"/>
      <c r="W54" s="1"/>
      <c r="X54" s="1"/>
      <c r="Y54" s="2"/>
      <c r="Z54"/>
      <c r="AA54"/>
      <c r="AB54"/>
      <c r="AC54"/>
      <c r="AD54"/>
      <c r="AE54" s="37"/>
    </row>
    <row r="55" spans="1:31" s="18" customFormat="1" ht="21.75" customHeight="1">
      <c r="A55"/>
      <c r="B55"/>
      <c r="C55"/>
      <c r="D55" s="1"/>
      <c r="E55" s="1"/>
      <c r="F55"/>
      <c r="G55" s="1"/>
      <c r="H55" s="1"/>
      <c r="I55" s="2"/>
      <c r="J55"/>
      <c r="K55" s="1"/>
      <c r="L55" s="1"/>
      <c r="M55" s="2"/>
      <c r="N55"/>
      <c r="O55" s="1"/>
      <c r="P55" s="1"/>
      <c r="Q55" s="2"/>
      <c r="R55"/>
      <c r="S55" s="1"/>
      <c r="T55" s="1"/>
      <c r="U55" s="2"/>
      <c r="V55"/>
      <c r="W55" s="1"/>
      <c r="X55" s="1"/>
      <c r="Y55" s="2"/>
      <c r="Z55"/>
      <c r="AA55"/>
      <c r="AB55"/>
      <c r="AC55"/>
      <c r="AD55"/>
      <c r="AE55" s="37"/>
    </row>
    <row r="56" spans="1:31" s="18" customFormat="1" ht="21.75" customHeight="1">
      <c r="A56"/>
      <c r="B56"/>
      <c r="C56"/>
      <c r="D56" s="1"/>
      <c r="E56" s="1"/>
      <c r="F56"/>
      <c r="G56" s="1"/>
      <c r="H56" s="1"/>
      <c r="I56" s="2"/>
      <c r="J56"/>
      <c r="K56" s="1"/>
      <c r="L56" s="1"/>
      <c r="M56" s="2"/>
      <c r="N56"/>
      <c r="O56" s="1"/>
      <c r="P56" s="1"/>
      <c r="Q56" s="2"/>
      <c r="R56"/>
      <c r="S56" s="1"/>
      <c r="T56" s="1"/>
      <c r="U56" s="2"/>
      <c r="V56"/>
      <c r="W56" s="1"/>
      <c r="X56" s="1"/>
      <c r="Y56" s="2"/>
      <c r="Z56"/>
      <c r="AA56"/>
      <c r="AB56"/>
      <c r="AC56"/>
      <c r="AD56"/>
      <c r="AE56" s="37"/>
    </row>
    <row r="57" spans="1:31" s="18" customFormat="1" ht="21.75" customHeight="1">
      <c r="A57"/>
      <c r="B57"/>
      <c r="C57"/>
      <c r="D57" s="1"/>
      <c r="E57" s="1"/>
      <c r="F57"/>
      <c r="G57" s="1"/>
      <c r="H57" s="1"/>
      <c r="I57" s="2"/>
      <c r="J57"/>
      <c r="K57" s="1"/>
      <c r="L57" s="1"/>
      <c r="M57" s="2"/>
      <c r="N57"/>
      <c r="O57" s="1"/>
      <c r="P57" s="1"/>
      <c r="Q57" s="2"/>
      <c r="R57"/>
      <c r="S57" s="1"/>
      <c r="T57" s="1"/>
      <c r="U57" s="2"/>
      <c r="V57"/>
      <c r="W57" s="1"/>
      <c r="X57" s="1"/>
      <c r="Y57" s="2"/>
      <c r="Z57"/>
      <c r="AA57"/>
      <c r="AB57"/>
      <c r="AC57"/>
      <c r="AD57"/>
      <c r="AE57" s="172"/>
    </row>
    <row r="58" spans="1:31" s="18" customFormat="1" ht="21.75" customHeight="1">
      <c r="A58"/>
      <c r="B58"/>
      <c r="C58"/>
      <c r="D58" s="1"/>
      <c r="E58" s="1"/>
      <c r="F58"/>
      <c r="G58" s="1"/>
      <c r="H58" s="1"/>
      <c r="I58" s="2"/>
      <c r="J58"/>
      <c r="K58" s="1"/>
      <c r="L58" s="1"/>
      <c r="M58" s="2"/>
      <c r="N58"/>
      <c r="O58" s="1"/>
      <c r="P58" s="1"/>
      <c r="Q58" s="2"/>
      <c r="R58"/>
      <c r="S58" s="1"/>
      <c r="T58" s="1"/>
      <c r="U58" s="2"/>
      <c r="V58"/>
      <c r="W58" s="1"/>
      <c r="X58" s="1"/>
      <c r="Y58" s="2"/>
      <c r="Z58"/>
      <c r="AA58"/>
      <c r="AB58"/>
      <c r="AC58"/>
      <c r="AD58"/>
      <c r="AE58" s="172"/>
    </row>
    <row r="59" spans="1:31" s="18" customFormat="1" ht="21.75" customHeight="1">
      <c r="A59"/>
      <c r="B59"/>
      <c r="C59"/>
      <c r="D59" s="1"/>
      <c r="E59" s="1"/>
      <c r="F59"/>
      <c r="G59" s="1"/>
      <c r="H59" s="1"/>
      <c r="I59" s="2"/>
      <c r="J59"/>
      <c r="K59" s="1"/>
      <c r="L59" s="1"/>
      <c r="M59" s="2"/>
      <c r="N59"/>
      <c r="O59" s="1"/>
      <c r="P59" s="1"/>
      <c r="Q59" s="2"/>
      <c r="R59"/>
      <c r="S59" s="1"/>
      <c r="T59" s="1"/>
      <c r="U59" s="2"/>
      <c r="V59"/>
      <c r="W59" s="1"/>
      <c r="X59" s="1"/>
      <c r="Y59" s="2"/>
      <c r="Z59"/>
      <c r="AA59"/>
      <c r="AB59"/>
      <c r="AC59"/>
      <c r="AD59"/>
      <c r="AE59" s="172"/>
    </row>
    <row r="60" spans="1:31" s="18" customFormat="1" ht="21.75" customHeight="1">
      <c r="A60"/>
      <c r="B60"/>
      <c r="C60"/>
      <c r="D60" s="1"/>
      <c r="E60" s="1"/>
      <c r="F60"/>
      <c r="G60" s="1"/>
      <c r="H60" s="1"/>
      <c r="I60" s="2"/>
      <c r="J60"/>
      <c r="K60" s="1"/>
      <c r="L60" s="1"/>
      <c r="M60" s="2"/>
      <c r="N60"/>
      <c r="O60" s="1"/>
      <c r="P60" s="1"/>
      <c r="Q60" s="2"/>
      <c r="R60"/>
      <c r="S60" s="1"/>
      <c r="T60" s="1"/>
      <c r="U60" s="2"/>
      <c r="V60"/>
      <c r="W60" s="1"/>
      <c r="X60" s="1"/>
      <c r="Y60" s="2"/>
      <c r="Z60"/>
      <c r="AA60"/>
      <c r="AB60"/>
      <c r="AC60"/>
      <c r="AD60"/>
      <c r="AE60" s="172"/>
    </row>
    <row r="61" ht="37.5" customHeight="1"/>
    <row r="62" ht="19.5" customHeight="1"/>
    <row r="63" ht="29.25" customHeight="1"/>
    <row r="64" ht="19.5" customHeight="1"/>
    <row r="65" ht="19.5" customHeight="1"/>
  </sheetData>
  <sheetProtection/>
  <mergeCells count="1">
    <mergeCell ref="A2:AE2"/>
  </mergeCells>
  <printOptions horizontalCentered="1" verticalCentered="1"/>
  <pageMargins left="0.75" right="0.75" top="0.25" bottom="0.25" header="0.5" footer="0.5"/>
  <pageSetup fitToHeight="1" fitToWidth="1" horizontalDpi="360" verticalDpi="360" orientation="landscape" scale="80"/>
</worksheet>
</file>

<file path=xl/worksheets/sheet4.xml><?xml version="1.0" encoding="utf-8"?>
<worksheet xmlns="http://schemas.openxmlformats.org/spreadsheetml/2006/main" xmlns:r="http://schemas.openxmlformats.org/officeDocument/2006/relationships">
  <sheetPr codeName="Sheet3">
    <tabColor indexed="53"/>
    <pageSetUpPr fitToPage="1"/>
  </sheetPr>
  <dimension ref="A1:AM40"/>
  <sheetViews>
    <sheetView zoomScale="75" zoomScaleNormal="75" workbookViewId="0" topLeftCell="A1">
      <selection activeCell="A1" sqref="A1"/>
    </sheetView>
  </sheetViews>
  <sheetFormatPr defaultColWidth="8.8515625" defaultRowHeight="12.75"/>
  <cols>
    <col min="1" max="1" width="5.421875" style="0" customWidth="1"/>
    <col min="2" max="2" width="1.421875" style="0" customWidth="1"/>
    <col min="3" max="3" width="6.7109375" style="1" customWidth="1"/>
    <col min="4" max="4" width="6.421875" style="1" customWidth="1"/>
    <col min="5" max="5" width="2.28125" style="1" bestFit="1" customWidth="1"/>
    <col min="6" max="6" width="39.00390625" style="0" customWidth="1"/>
    <col min="7" max="7" width="8.7109375" style="229" customWidth="1"/>
    <col min="8" max="8" width="0.9921875" style="1" customWidth="1"/>
    <col min="9" max="9" width="4.421875" style="2" customWidth="1"/>
    <col min="10" max="10" width="5.00390625" style="0" hidden="1" customWidth="1"/>
    <col min="11" max="11" width="8.7109375" style="229" customWidth="1"/>
    <col min="12" max="12" width="0.9921875" style="1" customWidth="1"/>
    <col min="13" max="13" width="3.421875" style="2" customWidth="1"/>
    <col min="14" max="14" width="1.421875" style="0" customWidth="1"/>
    <col min="15" max="15" width="8.421875" style="229" customWidth="1"/>
    <col min="16" max="16" width="0.85546875" style="1" customWidth="1"/>
    <col min="17" max="17" width="4.28125" style="2" customWidth="1"/>
    <col min="18" max="18" width="2.7109375" style="0" hidden="1" customWidth="1"/>
    <col min="19" max="19" width="8.7109375" style="229" customWidth="1"/>
    <col min="20" max="20" width="0.85546875" style="1" customWidth="1"/>
    <col min="21" max="21" width="4.7109375" style="2" customWidth="1"/>
    <col min="22" max="22" width="3.140625" style="0" hidden="1" customWidth="1"/>
    <col min="23" max="23" width="8.7109375" style="229" customWidth="1"/>
    <col min="24" max="24" width="0.85546875" style="1" customWidth="1"/>
    <col min="25" max="25" width="3.7109375" style="2" customWidth="1"/>
    <col min="26" max="26" width="3.7109375" style="0" hidden="1" customWidth="1"/>
    <col min="27" max="27" width="8.7109375" style="229" customWidth="1"/>
    <col min="28" max="28" width="0.85546875" style="0" customWidth="1"/>
    <col min="29" max="29" width="4.7109375" style="0" customWidth="1"/>
    <col min="30" max="30" width="13.28125" style="229" customWidth="1"/>
    <col min="31" max="31" width="4.00390625" style="1" bestFit="1" customWidth="1"/>
    <col min="32" max="33" width="7.421875" style="0" customWidth="1"/>
    <col min="34" max="34" width="7.8515625" style="0" customWidth="1"/>
    <col min="35" max="37" width="8.8515625" style="0" customWidth="1"/>
    <col min="38" max="38" width="11.28125" style="0" customWidth="1"/>
  </cols>
  <sheetData>
    <row r="1" spans="35:39" ht="12">
      <c r="AI1" s="255" t="s">
        <v>55</v>
      </c>
      <c r="AJ1" s="255"/>
      <c r="AK1" s="255"/>
      <c r="AL1" s="255"/>
      <c r="AM1" s="168" t="s">
        <v>54</v>
      </c>
    </row>
    <row r="2" spans="1:39" ht="28.5" customHeight="1">
      <c r="A2" s="253" t="s">
        <v>52</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I2" s="255" t="s">
        <v>56</v>
      </c>
      <c r="AJ2" s="255"/>
      <c r="AK2" s="255"/>
      <c r="AL2" s="255"/>
      <c r="AM2" s="169">
        <f>MAX(A7:A50)</f>
        <v>30</v>
      </c>
    </row>
    <row r="3" spans="1:39" ht="25.5">
      <c r="A3" s="101"/>
      <c r="AD3" s="242" t="s">
        <v>59</v>
      </c>
      <c r="AE3" s="172">
        <f>AM3+1</f>
        <v>8</v>
      </c>
      <c r="AI3" s="255" t="s">
        <v>57</v>
      </c>
      <c r="AJ3" s="255"/>
      <c r="AK3" s="255"/>
      <c r="AL3" s="255"/>
      <c r="AM3" s="169">
        <f>COUNTA(D7:D50)</f>
        <v>7</v>
      </c>
    </row>
    <row r="4" spans="1:39" ht="24.75" customHeight="1">
      <c r="A4" s="253" t="s">
        <v>92</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I4" s="255" t="s">
        <v>58</v>
      </c>
      <c r="AJ4" s="255"/>
      <c r="AK4" s="255"/>
      <c r="AL4" s="255"/>
      <c r="AM4" s="169">
        <f>COUNTIF(E7:E50,"~*")</f>
        <v>6</v>
      </c>
    </row>
    <row r="5" spans="1:31" s="18" customFormat="1" ht="17.25" customHeight="1">
      <c r="A5" s="11"/>
      <c r="B5" s="11"/>
      <c r="C5" s="13"/>
      <c r="D5" s="13"/>
      <c r="G5" s="232"/>
      <c r="H5" s="13"/>
      <c r="I5" s="14"/>
      <c r="J5" s="15"/>
      <c r="K5" s="26"/>
      <c r="L5" s="12"/>
      <c r="M5" s="14"/>
      <c r="N5" s="15"/>
      <c r="O5" s="26"/>
      <c r="P5" s="12"/>
      <c r="Q5" s="14"/>
      <c r="R5" s="15"/>
      <c r="S5" s="26"/>
      <c r="T5" s="12"/>
      <c r="U5" s="14"/>
      <c r="V5" s="15"/>
      <c r="W5" s="26"/>
      <c r="X5" s="12"/>
      <c r="Y5" s="14"/>
      <c r="Z5" s="16"/>
      <c r="AA5" s="26"/>
      <c r="AB5" s="16"/>
      <c r="AC5" s="16"/>
      <c r="AD5" s="100" t="s">
        <v>0</v>
      </c>
      <c r="AE5" s="13"/>
    </row>
    <row r="6" spans="1:31" s="18" customFormat="1" ht="19.5" customHeight="1" thickBot="1">
      <c r="A6" s="19" t="s">
        <v>1</v>
      </c>
      <c r="B6" s="19"/>
      <c r="C6" s="194"/>
      <c r="D6" s="194"/>
      <c r="E6" s="194"/>
      <c r="F6" s="195"/>
      <c r="G6" s="241" t="s">
        <v>102</v>
      </c>
      <c r="H6" s="24"/>
      <c r="I6" s="197"/>
      <c r="J6" s="19"/>
      <c r="K6" s="241" t="s">
        <v>103</v>
      </c>
      <c r="L6" s="24"/>
      <c r="M6" s="173"/>
      <c r="N6" s="19"/>
      <c r="O6" s="241" t="s">
        <v>104</v>
      </c>
      <c r="P6" s="24"/>
      <c r="Q6" s="173"/>
      <c r="R6" s="19"/>
      <c r="S6" s="241" t="s">
        <v>105</v>
      </c>
      <c r="T6" s="24"/>
      <c r="U6" s="173"/>
      <c r="V6" s="19"/>
      <c r="W6" s="241" t="s">
        <v>106</v>
      </c>
      <c r="X6" s="24"/>
      <c r="Y6" s="173"/>
      <c r="Z6" s="19"/>
      <c r="AA6" s="241" t="s">
        <v>107</v>
      </c>
      <c r="AB6" s="19"/>
      <c r="AC6" s="198"/>
      <c r="AD6" s="199" t="s">
        <v>10</v>
      </c>
      <c r="AE6" s="200"/>
    </row>
    <row r="7" spans="1:31" s="18" customFormat="1" ht="30.75" customHeight="1" thickTop="1">
      <c r="A7" s="148">
        <v>1</v>
      </c>
      <c r="B7" s="148"/>
      <c r="C7" s="126" t="s">
        <v>13</v>
      </c>
      <c r="D7" s="126">
        <v>2</v>
      </c>
      <c r="E7" s="126" t="s">
        <v>46</v>
      </c>
      <c r="F7" s="127" t="s">
        <v>110</v>
      </c>
      <c r="G7" s="128">
        <v>1</v>
      </c>
      <c r="H7" s="150"/>
      <c r="I7" s="243"/>
      <c r="J7" s="148"/>
      <c r="K7" s="149">
        <v>2</v>
      </c>
      <c r="L7" s="150"/>
      <c r="M7" s="215"/>
      <c r="N7" s="148"/>
      <c r="O7" s="149">
        <v>2</v>
      </c>
      <c r="P7" s="150"/>
      <c r="Q7" s="215"/>
      <c r="R7" s="148"/>
      <c r="S7" s="149">
        <v>1</v>
      </c>
      <c r="T7" s="150"/>
      <c r="U7" s="215"/>
      <c r="V7" s="148"/>
      <c r="W7" s="149">
        <v>0</v>
      </c>
      <c r="X7" s="150"/>
      <c r="Y7" s="215"/>
      <c r="Z7" s="148"/>
      <c r="AA7" s="149">
        <v>0</v>
      </c>
      <c r="AB7" s="148"/>
      <c r="AC7" s="217"/>
      <c r="AD7" s="133">
        <f aca="true" t="shared" si="0" ref="AD7:AD13">IF(OR(G7="DNF",G7="DNS",G7="OCS"),$AE$3,G7)+IF(OR(K7="DNF",K7="DNS",K7="OCS"),$AE$3,K7)+IF(OR(O7="DNF",O7="DNS",O7="OCS"),$AE$3,O7)+IF(OR(S7="DNF",S7="DNS",S7="OCS"),$AE$3,S7)+IF(OR(W7="DNF",W7="DNS",W7="OCS"),$AE$3,W7)+IF(OR(AA7="DNF",AA7="DNS",AA7="OCS"),$AE$3,AA7)+(AE7*0.001)</f>
        <v>6</v>
      </c>
      <c r="AE7" s="218"/>
    </row>
    <row r="8" spans="1:31" s="18" customFormat="1" ht="19.5" customHeight="1">
      <c r="A8" s="125">
        <v>2</v>
      </c>
      <c r="B8" s="125"/>
      <c r="C8" s="126" t="s">
        <v>13</v>
      </c>
      <c r="D8" s="126">
        <v>3</v>
      </c>
      <c r="E8" s="144" t="s">
        <v>46</v>
      </c>
      <c r="F8" s="145" t="s">
        <v>108</v>
      </c>
      <c r="G8" s="128">
        <v>2</v>
      </c>
      <c r="H8" s="193"/>
      <c r="I8" s="214"/>
      <c r="J8" s="129"/>
      <c r="K8" s="128">
        <v>1</v>
      </c>
      <c r="L8" s="193"/>
      <c r="M8" s="216"/>
      <c r="N8" s="129"/>
      <c r="O8" s="128">
        <v>4</v>
      </c>
      <c r="P8" s="193"/>
      <c r="Q8" s="216"/>
      <c r="R8" s="129"/>
      <c r="S8" s="128">
        <v>4</v>
      </c>
      <c r="T8" s="193"/>
      <c r="U8" s="216"/>
      <c r="V8" s="129"/>
      <c r="W8" s="128">
        <v>0</v>
      </c>
      <c r="X8" s="193"/>
      <c r="Y8" s="216"/>
      <c r="Z8" s="129"/>
      <c r="AA8" s="128">
        <v>0</v>
      </c>
      <c r="AB8" s="193"/>
      <c r="AC8" s="216"/>
      <c r="AD8" s="133">
        <f t="shared" si="0"/>
        <v>11</v>
      </c>
      <c r="AE8" s="219"/>
    </row>
    <row r="9" spans="1:31" s="18" customFormat="1" ht="19.5" customHeight="1">
      <c r="A9" s="125">
        <v>3</v>
      </c>
      <c r="B9" s="125"/>
      <c r="C9" s="126" t="s">
        <v>12</v>
      </c>
      <c r="D9" s="126">
        <v>17</v>
      </c>
      <c r="E9" s="126" t="s">
        <v>121</v>
      </c>
      <c r="F9" s="127" t="s">
        <v>122</v>
      </c>
      <c r="G9" s="128">
        <v>3</v>
      </c>
      <c r="H9" s="129"/>
      <c r="I9" s="151"/>
      <c r="J9" s="125"/>
      <c r="K9" s="128">
        <v>3</v>
      </c>
      <c r="L9" s="129"/>
      <c r="M9" s="131"/>
      <c r="N9" s="125"/>
      <c r="O9" s="128">
        <v>1</v>
      </c>
      <c r="P9" s="129"/>
      <c r="Q9" s="131"/>
      <c r="R9" s="125"/>
      <c r="S9" s="128">
        <v>6</v>
      </c>
      <c r="T9" s="129"/>
      <c r="U9" s="131"/>
      <c r="V9" s="125"/>
      <c r="W9" s="128">
        <v>0</v>
      </c>
      <c r="X9" s="129"/>
      <c r="Y9" s="131"/>
      <c r="Z9" s="125"/>
      <c r="AA9" s="128">
        <v>0</v>
      </c>
      <c r="AB9" s="125"/>
      <c r="AC9" s="132"/>
      <c r="AD9" s="133">
        <f t="shared" si="0"/>
        <v>13</v>
      </c>
      <c r="AE9" s="171"/>
    </row>
    <row r="10" spans="1:31" s="18" customFormat="1" ht="19.5" customHeight="1">
      <c r="A10" s="125">
        <v>4</v>
      </c>
      <c r="B10" s="129"/>
      <c r="C10" s="126" t="s">
        <v>17</v>
      </c>
      <c r="D10" s="126">
        <v>19</v>
      </c>
      <c r="E10" s="126" t="s">
        <v>46</v>
      </c>
      <c r="F10" s="127" t="s">
        <v>119</v>
      </c>
      <c r="G10" s="128">
        <v>4</v>
      </c>
      <c r="H10" s="129"/>
      <c r="I10" s="151"/>
      <c r="J10" s="125"/>
      <c r="K10" s="128">
        <v>4</v>
      </c>
      <c r="L10" s="129"/>
      <c r="M10" s="131"/>
      <c r="N10" s="125"/>
      <c r="O10" s="128">
        <v>3</v>
      </c>
      <c r="P10" s="129"/>
      <c r="Q10" s="131"/>
      <c r="R10" s="125"/>
      <c r="S10" s="128">
        <v>3</v>
      </c>
      <c r="T10" s="129"/>
      <c r="U10" s="131"/>
      <c r="V10" s="125"/>
      <c r="W10" s="128">
        <v>0</v>
      </c>
      <c r="X10" s="129"/>
      <c r="Y10" s="131"/>
      <c r="Z10" s="125"/>
      <c r="AA10" s="128">
        <v>0</v>
      </c>
      <c r="AB10" s="125"/>
      <c r="AC10" s="132"/>
      <c r="AD10" s="133">
        <f t="shared" si="0"/>
        <v>14</v>
      </c>
      <c r="AE10" s="171"/>
    </row>
    <row r="11" spans="1:31" s="18" customFormat="1" ht="19.5" customHeight="1">
      <c r="A11" s="125">
        <v>5</v>
      </c>
      <c r="B11" s="125"/>
      <c r="C11" s="126" t="s">
        <v>13</v>
      </c>
      <c r="D11" s="126">
        <v>100</v>
      </c>
      <c r="E11" s="126" t="s">
        <v>46</v>
      </c>
      <c r="F11" s="127" t="s">
        <v>109</v>
      </c>
      <c r="G11" s="128">
        <v>6</v>
      </c>
      <c r="H11" s="129"/>
      <c r="I11" s="151"/>
      <c r="J11" s="125"/>
      <c r="K11" s="128">
        <v>5</v>
      </c>
      <c r="L11" s="129"/>
      <c r="M11" s="131"/>
      <c r="N11" s="125"/>
      <c r="O11" s="128">
        <v>6</v>
      </c>
      <c r="P11" s="129"/>
      <c r="Q11" s="131"/>
      <c r="R11" s="125"/>
      <c r="S11" s="128">
        <v>2</v>
      </c>
      <c r="T11" s="129"/>
      <c r="U11" s="131"/>
      <c r="V11" s="125"/>
      <c r="W11" s="128">
        <v>0</v>
      </c>
      <c r="X11" s="129"/>
      <c r="Y11" s="131"/>
      <c r="Z11" s="125"/>
      <c r="AA11" s="128">
        <v>0</v>
      </c>
      <c r="AB11" s="125"/>
      <c r="AC11" s="132"/>
      <c r="AD11" s="133">
        <f t="shared" si="0"/>
        <v>19</v>
      </c>
      <c r="AE11" s="171"/>
    </row>
    <row r="12" spans="1:31" s="18" customFormat="1" ht="19.5" customHeight="1">
      <c r="A12" s="125">
        <v>6</v>
      </c>
      <c r="B12" s="125"/>
      <c r="C12" s="126" t="s">
        <v>17</v>
      </c>
      <c r="D12" s="126">
        <v>55</v>
      </c>
      <c r="E12" s="126" t="s">
        <v>46</v>
      </c>
      <c r="F12" s="127" t="s">
        <v>118</v>
      </c>
      <c r="G12" s="128">
        <v>7</v>
      </c>
      <c r="H12" s="129"/>
      <c r="I12" s="151"/>
      <c r="J12" s="125"/>
      <c r="K12" s="128">
        <v>7</v>
      </c>
      <c r="L12" s="129"/>
      <c r="M12" s="131"/>
      <c r="N12" s="125"/>
      <c r="O12" s="128">
        <v>5</v>
      </c>
      <c r="P12" s="129"/>
      <c r="Q12" s="131"/>
      <c r="R12" s="125"/>
      <c r="S12" s="128">
        <v>5</v>
      </c>
      <c r="T12" s="129"/>
      <c r="U12" s="131"/>
      <c r="V12" s="125"/>
      <c r="W12" s="128">
        <v>0</v>
      </c>
      <c r="X12" s="129"/>
      <c r="Y12" s="131"/>
      <c r="Z12" s="125"/>
      <c r="AA12" s="128">
        <v>0</v>
      </c>
      <c r="AB12" s="125"/>
      <c r="AC12" s="132"/>
      <c r="AD12" s="133">
        <f t="shared" si="0"/>
        <v>24</v>
      </c>
      <c r="AE12" s="171"/>
    </row>
    <row r="13" spans="1:31" s="18" customFormat="1" ht="21.75" customHeight="1">
      <c r="A13" s="125">
        <v>7</v>
      </c>
      <c r="B13" s="129"/>
      <c r="C13" s="126" t="s">
        <v>17</v>
      </c>
      <c r="D13" s="126">
        <v>86</v>
      </c>
      <c r="E13" s="126" t="s">
        <v>46</v>
      </c>
      <c r="F13" s="127" t="s">
        <v>120</v>
      </c>
      <c r="G13" s="128">
        <v>5</v>
      </c>
      <c r="H13" s="129"/>
      <c r="I13" s="151"/>
      <c r="J13" s="125"/>
      <c r="K13" s="128">
        <v>6</v>
      </c>
      <c r="L13" s="129"/>
      <c r="M13" s="131"/>
      <c r="N13" s="125"/>
      <c r="O13" s="128">
        <v>7</v>
      </c>
      <c r="P13" s="129"/>
      <c r="Q13" s="131"/>
      <c r="R13" s="125"/>
      <c r="S13" s="128">
        <v>7</v>
      </c>
      <c r="T13" s="129"/>
      <c r="U13" s="131"/>
      <c r="V13" s="125"/>
      <c r="W13" s="128">
        <v>0</v>
      </c>
      <c r="X13" s="129"/>
      <c r="Y13" s="131"/>
      <c r="Z13" s="125"/>
      <c r="AA13" s="128">
        <v>0</v>
      </c>
      <c r="AB13" s="125"/>
      <c r="AC13" s="132"/>
      <c r="AD13" s="133">
        <f t="shared" si="0"/>
        <v>25</v>
      </c>
      <c r="AE13" s="171"/>
    </row>
    <row r="14" spans="1:31" s="18" customFormat="1" ht="21.75" customHeight="1">
      <c r="A14" s="125">
        <v>8</v>
      </c>
      <c r="B14" s="129"/>
      <c r="C14" s="126"/>
      <c r="D14" s="126"/>
      <c r="E14" s="126"/>
      <c r="F14" s="127"/>
      <c r="G14" s="128">
        <v>0</v>
      </c>
      <c r="H14" s="129"/>
      <c r="I14" s="151"/>
      <c r="J14" s="125"/>
      <c r="K14" s="128">
        <v>0</v>
      </c>
      <c r="L14" s="129"/>
      <c r="M14" s="131"/>
      <c r="N14" s="125"/>
      <c r="O14" s="128">
        <v>0</v>
      </c>
      <c r="P14" s="129"/>
      <c r="Q14" s="131"/>
      <c r="R14" s="125"/>
      <c r="S14" s="128">
        <v>0</v>
      </c>
      <c r="T14" s="129"/>
      <c r="U14" s="131"/>
      <c r="V14" s="125"/>
      <c r="W14" s="128">
        <v>0</v>
      </c>
      <c r="X14" s="129"/>
      <c r="Y14" s="131"/>
      <c r="Z14" s="125"/>
      <c r="AA14" s="128">
        <v>0</v>
      </c>
      <c r="AB14" s="125"/>
      <c r="AC14" s="132"/>
      <c r="AD14" s="133">
        <f aca="true" t="shared" si="1" ref="AD14:AD36">IF(OR(G14="DNF",G14="DNS",G14="OCS"),$AE$3,G14)+IF(OR(K14="DNF",K14="DNS",K14="OCS"),$AE$3,K14)+IF(OR(O14="DNF",O14="DNS",O14="OCS"),$AE$3,O14)+IF(OR(S14="DNF",S14="DNS",S14="OCS"),$AE$3,S14)+IF(OR(W14="DNF",W14="DNS",W14="OCS"),$AE$3,W14)+IF(OR(AA14="DNF",AA14="DNS",AA14="OCS"),$AE$3,AA14)+(AE14*0.001)</f>
        <v>0</v>
      </c>
      <c r="AE14" s="171"/>
    </row>
    <row r="15" spans="1:31" s="18" customFormat="1" ht="21.75" customHeight="1">
      <c r="A15" s="125">
        <v>9</v>
      </c>
      <c r="B15" s="125"/>
      <c r="C15" s="126"/>
      <c r="D15" s="126"/>
      <c r="E15" s="126"/>
      <c r="F15" s="127"/>
      <c r="G15" s="128">
        <v>0</v>
      </c>
      <c r="H15" s="129"/>
      <c r="I15" s="151"/>
      <c r="J15" s="125"/>
      <c r="K15" s="128">
        <v>0</v>
      </c>
      <c r="L15" s="129"/>
      <c r="M15" s="131"/>
      <c r="N15" s="125"/>
      <c r="O15" s="128">
        <v>0</v>
      </c>
      <c r="P15" s="129"/>
      <c r="Q15" s="131"/>
      <c r="R15" s="125"/>
      <c r="S15" s="128">
        <v>0</v>
      </c>
      <c r="T15" s="129"/>
      <c r="U15" s="131"/>
      <c r="V15" s="125"/>
      <c r="W15" s="128">
        <v>0</v>
      </c>
      <c r="X15" s="129"/>
      <c r="Y15" s="131"/>
      <c r="Z15" s="125"/>
      <c r="AA15" s="128">
        <v>0</v>
      </c>
      <c r="AB15" s="125"/>
      <c r="AC15" s="132"/>
      <c r="AD15" s="133">
        <f t="shared" si="1"/>
        <v>0</v>
      </c>
      <c r="AE15" s="171"/>
    </row>
    <row r="16" spans="1:31" s="18" customFormat="1" ht="21.75" customHeight="1">
      <c r="A16" s="125">
        <v>10</v>
      </c>
      <c r="B16" s="129"/>
      <c r="C16" s="126"/>
      <c r="D16" s="126"/>
      <c r="E16" s="126"/>
      <c r="F16" s="127"/>
      <c r="G16" s="128">
        <v>0</v>
      </c>
      <c r="H16" s="129"/>
      <c r="I16" s="151"/>
      <c r="J16" s="125"/>
      <c r="K16" s="128">
        <v>0</v>
      </c>
      <c r="L16" s="129"/>
      <c r="M16" s="131"/>
      <c r="N16" s="125"/>
      <c r="O16" s="128">
        <v>0</v>
      </c>
      <c r="P16" s="129"/>
      <c r="Q16" s="131"/>
      <c r="R16" s="125"/>
      <c r="S16" s="128">
        <v>0</v>
      </c>
      <c r="T16" s="129"/>
      <c r="U16" s="131"/>
      <c r="V16" s="125"/>
      <c r="W16" s="128">
        <v>0</v>
      </c>
      <c r="X16" s="129"/>
      <c r="Y16" s="131"/>
      <c r="Z16" s="125"/>
      <c r="AA16" s="128">
        <v>0</v>
      </c>
      <c r="AB16" s="125"/>
      <c r="AC16" s="132"/>
      <c r="AD16" s="133">
        <f t="shared" si="1"/>
        <v>0</v>
      </c>
      <c r="AE16" s="171"/>
    </row>
    <row r="17" spans="1:31" s="18" customFormat="1" ht="21.75" customHeight="1">
      <c r="A17" s="125">
        <v>11</v>
      </c>
      <c r="B17" s="129"/>
      <c r="C17" s="126"/>
      <c r="D17" s="126"/>
      <c r="E17" s="126"/>
      <c r="F17" s="127"/>
      <c r="G17" s="128">
        <v>0</v>
      </c>
      <c r="H17" s="129"/>
      <c r="I17" s="151"/>
      <c r="J17" s="125"/>
      <c r="K17" s="128">
        <v>0</v>
      </c>
      <c r="L17" s="129"/>
      <c r="M17" s="131"/>
      <c r="N17" s="125"/>
      <c r="O17" s="128">
        <v>0</v>
      </c>
      <c r="P17" s="129"/>
      <c r="Q17" s="131"/>
      <c r="R17" s="125"/>
      <c r="S17" s="128">
        <v>0</v>
      </c>
      <c r="T17" s="129"/>
      <c r="U17" s="131"/>
      <c r="V17" s="125"/>
      <c r="W17" s="128">
        <v>0</v>
      </c>
      <c r="X17" s="129"/>
      <c r="Y17" s="131"/>
      <c r="Z17" s="125"/>
      <c r="AA17" s="128">
        <v>0</v>
      </c>
      <c r="AB17" s="125"/>
      <c r="AC17" s="132"/>
      <c r="AD17" s="133">
        <f t="shared" si="1"/>
        <v>0</v>
      </c>
      <c r="AE17" s="171"/>
    </row>
    <row r="18" spans="1:31" s="18" customFormat="1" ht="21.75" customHeight="1">
      <c r="A18" s="125">
        <v>12</v>
      </c>
      <c r="B18" s="129"/>
      <c r="C18" s="126"/>
      <c r="D18" s="126"/>
      <c r="E18" s="126"/>
      <c r="F18" s="127"/>
      <c r="G18" s="128">
        <v>0</v>
      </c>
      <c r="H18" s="129"/>
      <c r="I18" s="151"/>
      <c r="J18" s="125"/>
      <c r="K18" s="128">
        <v>0</v>
      </c>
      <c r="L18" s="129"/>
      <c r="M18" s="131"/>
      <c r="N18" s="125"/>
      <c r="O18" s="128">
        <v>0</v>
      </c>
      <c r="P18" s="129"/>
      <c r="Q18" s="131"/>
      <c r="R18" s="125"/>
      <c r="S18" s="128">
        <v>0</v>
      </c>
      <c r="T18" s="129"/>
      <c r="U18" s="131"/>
      <c r="V18" s="125"/>
      <c r="W18" s="128">
        <v>0</v>
      </c>
      <c r="X18" s="129"/>
      <c r="Y18" s="131"/>
      <c r="Z18" s="125"/>
      <c r="AA18" s="128">
        <v>0</v>
      </c>
      <c r="AB18" s="125"/>
      <c r="AC18" s="132"/>
      <c r="AD18" s="133">
        <f t="shared" si="1"/>
        <v>0</v>
      </c>
      <c r="AE18" s="171"/>
    </row>
    <row r="19" spans="1:31" s="18" customFormat="1" ht="21.75" customHeight="1">
      <c r="A19" s="125">
        <v>13</v>
      </c>
      <c r="B19" s="129"/>
      <c r="C19" s="126"/>
      <c r="D19" s="126"/>
      <c r="E19" s="126"/>
      <c r="F19" s="127"/>
      <c r="G19" s="128">
        <v>0</v>
      </c>
      <c r="H19" s="129"/>
      <c r="I19" s="151"/>
      <c r="J19" s="125"/>
      <c r="K19" s="128">
        <v>0</v>
      </c>
      <c r="L19" s="129"/>
      <c r="M19" s="131"/>
      <c r="N19" s="125"/>
      <c r="O19" s="128">
        <v>0</v>
      </c>
      <c r="P19" s="129"/>
      <c r="Q19" s="131"/>
      <c r="R19" s="125"/>
      <c r="S19" s="128">
        <v>0</v>
      </c>
      <c r="T19" s="129"/>
      <c r="U19" s="131"/>
      <c r="V19" s="125"/>
      <c r="W19" s="128">
        <v>0</v>
      </c>
      <c r="X19" s="129"/>
      <c r="Y19" s="131"/>
      <c r="Z19" s="125"/>
      <c r="AA19" s="128">
        <v>0</v>
      </c>
      <c r="AB19" s="125"/>
      <c r="AC19" s="132"/>
      <c r="AD19" s="133">
        <f t="shared" si="1"/>
        <v>0</v>
      </c>
      <c r="AE19" s="171"/>
    </row>
    <row r="20" spans="1:31" s="18" customFormat="1" ht="21.75" customHeight="1">
      <c r="A20" s="125">
        <v>14</v>
      </c>
      <c r="B20" s="129"/>
      <c r="C20" s="126"/>
      <c r="D20" s="126"/>
      <c r="E20" s="126"/>
      <c r="F20" s="127"/>
      <c r="G20" s="128">
        <v>0</v>
      </c>
      <c r="H20" s="129"/>
      <c r="I20" s="151"/>
      <c r="J20" s="125"/>
      <c r="K20" s="128">
        <v>0</v>
      </c>
      <c r="L20" s="129"/>
      <c r="M20" s="131"/>
      <c r="N20" s="125"/>
      <c r="O20" s="128">
        <v>0</v>
      </c>
      <c r="P20" s="129"/>
      <c r="Q20" s="131"/>
      <c r="R20" s="125"/>
      <c r="S20" s="128">
        <v>0</v>
      </c>
      <c r="T20" s="129"/>
      <c r="U20" s="131"/>
      <c r="V20" s="125"/>
      <c r="W20" s="128">
        <v>0</v>
      </c>
      <c r="X20" s="129"/>
      <c r="Y20" s="131"/>
      <c r="Z20" s="125"/>
      <c r="AA20" s="128">
        <v>0</v>
      </c>
      <c r="AB20" s="125"/>
      <c r="AC20" s="132"/>
      <c r="AD20" s="133">
        <f t="shared" si="1"/>
        <v>0</v>
      </c>
      <c r="AE20" s="171"/>
    </row>
    <row r="21" spans="1:31" s="18" customFormat="1" ht="21.75" customHeight="1">
      <c r="A21" s="125">
        <v>15</v>
      </c>
      <c r="B21" s="129"/>
      <c r="C21" s="126"/>
      <c r="D21" s="126"/>
      <c r="E21" s="126"/>
      <c r="F21" s="127"/>
      <c r="G21" s="128">
        <v>0</v>
      </c>
      <c r="H21" s="129"/>
      <c r="I21" s="151"/>
      <c r="J21" s="125"/>
      <c r="K21" s="128">
        <v>0</v>
      </c>
      <c r="L21" s="129"/>
      <c r="M21" s="131"/>
      <c r="N21" s="125"/>
      <c r="O21" s="128">
        <v>0</v>
      </c>
      <c r="P21" s="129"/>
      <c r="Q21" s="131"/>
      <c r="R21" s="125"/>
      <c r="S21" s="128">
        <v>0</v>
      </c>
      <c r="T21" s="129"/>
      <c r="U21" s="131"/>
      <c r="V21" s="125"/>
      <c r="W21" s="128">
        <v>0</v>
      </c>
      <c r="X21" s="129"/>
      <c r="Y21" s="131"/>
      <c r="Z21" s="125"/>
      <c r="AA21" s="128">
        <v>0</v>
      </c>
      <c r="AB21" s="125"/>
      <c r="AC21" s="132"/>
      <c r="AD21" s="133">
        <f t="shared" si="1"/>
        <v>0</v>
      </c>
      <c r="AE21" s="171"/>
    </row>
    <row r="22" spans="1:31" s="18" customFormat="1" ht="21.75" customHeight="1">
      <c r="A22" s="125">
        <v>16</v>
      </c>
      <c r="B22" s="129"/>
      <c r="C22" s="126"/>
      <c r="D22" s="126"/>
      <c r="E22" s="126"/>
      <c r="F22" s="127"/>
      <c r="G22" s="128">
        <v>0</v>
      </c>
      <c r="H22" s="129"/>
      <c r="I22" s="151"/>
      <c r="J22" s="125"/>
      <c r="K22" s="128">
        <v>0</v>
      </c>
      <c r="L22" s="129"/>
      <c r="M22" s="131"/>
      <c r="N22" s="125"/>
      <c r="O22" s="128">
        <v>0</v>
      </c>
      <c r="P22" s="129"/>
      <c r="Q22" s="131"/>
      <c r="R22" s="125"/>
      <c r="S22" s="128">
        <v>0</v>
      </c>
      <c r="T22" s="129"/>
      <c r="U22" s="131"/>
      <c r="V22" s="125"/>
      <c r="W22" s="128">
        <v>0</v>
      </c>
      <c r="X22" s="129"/>
      <c r="Y22" s="131"/>
      <c r="Z22" s="125"/>
      <c r="AA22" s="128">
        <v>0</v>
      </c>
      <c r="AB22" s="125"/>
      <c r="AC22" s="132"/>
      <c r="AD22" s="133">
        <f t="shared" si="1"/>
        <v>0</v>
      </c>
      <c r="AE22" s="171"/>
    </row>
    <row r="23" spans="1:31" s="18" customFormat="1" ht="21.75" customHeight="1">
      <c r="A23" s="125">
        <v>17</v>
      </c>
      <c r="B23" s="129"/>
      <c r="C23" s="126"/>
      <c r="D23" s="126"/>
      <c r="E23" s="126"/>
      <c r="F23" s="127"/>
      <c r="G23" s="128">
        <v>0</v>
      </c>
      <c r="H23" s="129"/>
      <c r="I23" s="151"/>
      <c r="J23" s="125"/>
      <c r="K23" s="128">
        <v>0</v>
      </c>
      <c r="L23" s="129"/>
      <c r="M23" s="131"/>
      <c r="N23" s="125"/>
      <c r="O23" s="128">
        <v>0</v>
      </c>
      <c r="P23" s="129"/>
      <c r="Q23" s="131"/>
      <c r="R23" s="125"/>
      <c r="S23" s="128">
        <v>0</v>
      </c>
      <c r="T23" s="129"/>
      <c r="U23" s="131"/>
      <c r="V23" s="125"/>
      <c r="W23" s="128">
        <v>0</v>
      </c>
      <c r="X23" s="129"/>
      <c r="Y23" s="131"/>
      <c r="Z23" s="125"/>
      <c r="AA23" s="128">
        <v>0</v>
      </c>
      <c r="AB23" s="125"/>
      <c r="AC23" s="132"/>
      <c r="AD23" s="133">
        <f t="shared" si="1"/>
        <v>0</v>
      </c>
      <c r="AE23" s="171"/>
    </row>
    <row r="24" spans="1:31" s="18" customFormat="1" ht="21.75" customHeight="1">
      <c r="A24" s="125">
        <v>18</v>
      </c>
      <c r="B24" s="129"/>
      <c r="C24" s="126"/>
      <c r="D24" s="126"/>
      <c r="E24" s="126"/>
      <c r="F24" s="127"/>
      <c r="G24" s="128">
        <v>0</v>
      </c>
      <c r="H24" s="129"/>
      <c r="I24" s="151"/>
      <c r="J24" s="125"/>
      <c r="K24" s="128">
        <v>0</v>
      </c>
      <c r="L24" s="129"/>
      <c r="M24" s="131"/>
      <c r="N24" s="125"/>
      <c r="O24" s="128">
        <v>0</v>
      </c>
      <c r="P24" s="129"/>
      <c r="Q24" s="131"/>
      <c r="R24" s="125"/>
      <c r="S24" s="128">
        <v>0</v>
      </c>
      <c r="T24" s="129"/>
      <c r="U24" s="131"/>
      <c r="V24" s="125"/>
      <c r="W24" s="128">
        <v>0</v>
      </c>
      <c r="X24" s="129"/>
      <c r="Y24" s="131"/>
      <c r="Z24" s="125"/>
      <c r="AA24" s="128">
        <v>0</v>
      </c>
      <c r="AB24" s="125"/>
      <c r="AC24" s="132"/>
      <c r="AD24" s="133">
        <f t="shared" si="1"/>
        <v>0</v>
      </c>
      <c r="AE24" s="171"/>
    </row>
    <row r="25" spans="1:31" s="18" customFormat="1" ht="21.75" customHeight="1">
      <c r="A25" s="125">
        <v>19</v>
      </c>
      <c r="B25" s="129"/>
      <c r="C25" s="126"/>
      <c r="D25" s="126"/>
      <c r="E25" s="126"/>
      <c r="F25" s="127"/>
      <c r="G25" s="128">
        <v>0</v>
      </c>
      <c r="H25" s="129"/>
      <c r="I25" s="151"/>
      <c r="J25" s="125"/>
      <c r="K25" s="128">
        <v>0</v>
      </c>
      <c r="L25" s="129"/>
      <c r="M25" s="131"/>
      <c r="N25" s="125"/>
      <c r="O25" s="128">
        <v>0</v>
      </c>
      <c r="P25" s="129"/>
      <c r="Q25" s="131"/>
      <c r="R25" s="125"/>
      <c r="S25" s="128">
        <v>0</v>
      </c>
      <c r="T25" s="129"/>
      <c r="U25" s="131"/>
      <c r="V25" s="125"/>
      <c r="W25" s="128">
        <v>0</v>
      </c>
      <c r="X25" s="129"/>
      <c r="Y25" s="131"/>
      <c r="Z25" s="125"/>
      <c r="AA25" s="128">
        <v>0</v>
      </c>
      <c r="AB25" s="125"/>
      <c r="AC25" s="132"/>
      <c r="AD25" s="133">
        <f t="shared" si="1"/>
        <v>0</v>
      </c>
      <c r="AE25" s="171"/>
    </row>
    <row r="26" spans="1:31" s="18" customFormat="1" ht="21.75" customHeight="1">
      <c r="A26" s="125">
        <v>20</v>
      </c>
      <c r="B26" s="129"/>
      <c r="C26" s="126"/>
      <c r="D26" s="126"/>
      <c r="E26" s="126"/>
      <c r="F26" s="127"/>
      <c r="G26" s="128">
        <v>0</v>
      </c>
      <c r="H26" s="129"/>
      <c r="I26" s="151"/>
      <c r="J26" s="125"/>
      <c r="K26" s="128">
        <v>0</v>
      </c>
      <c r="L26" s="129"/>
      <c r="M26" s="131"/>
      <c r="N26" s="125"/>
      <c r="O26" s="128">
        <v>0</v>
      </c>
      <c r="P26" s="129"/>
      <c r="Q26" s="131"/>
      <c r="R26" s="125"/>
      <c r="S26" s="128">
        <v>0</v>
      </c>
      <c r="T26" s="129"/>
      <c r="U26" s="131"/>
      <c r="V26" s="125"/>
      <c r="W26" s="128">
        <v>0</v>
      </c>
      <c r="X26" s="129"/>
      <c r="Y26" s="131"/>
      <c r="Z26" s="125"/>
      <c r="AA26" s="128">
        <v>0</v>
      </c>
      <c r="AB26" s="125"/>
      <c r="AC26" s="132"/>
      <c r="AD26" s="133">
        <f t="shared" si="1"/>
        <v>0</v>
      </c>
      <c r="AE26" s="171"/>
    </row>
    <row r="27" spans="1:31" s="18" customFormat="1" ht="21.75" customHeight="1">
      <c r="A27" s="125">
        <v>21</v>
      </c>
      <c r="B27" s="129"/>
      <c r="C27" s="126"/>
      <c r="D27" s="126"/>
      <c r="E27" s="126"/>
      <c r="F27" s="127"/>
      <c r="G27" s="128">
        <v>0</v>
      </c>
      <c r="H27" s="129"/>
      <c r="I27" s="151"/>
      <c r="J27" s="125"/>
      <c r="K27" s="128">
        <v>0</v>
      </c>
      <c r="L27" s="129"/>
      <c r="M27" s="131"/>
      <c r="N27" s="125"/>
      <c r="O27" s="128">
        <v>0</v>
      </c>
      <c r="P27" s="129"/>
      <c r="Q27" s="131"/>
      <c r="R27" s="125"/>
      <c r="S27" s="128">
        <v>0</v>
      </c>
      <c r="T27" s="129"/>
      <c r="U27" s="131"/>
      <c r="V27" s="125"/>
      <c r="W27" s="128">
        <v>0</v>
      </c>
      <c r="X27" s="129"/>
      <c r="Y27" s="131"/>
      <c r="Z27" s="125"/>
      <c r="AA27" s="128">
        <v>0</v>
      </c>
      <c r="AB27" s="125"/>
      <c r="AC27" s="132"/>
      <c r="AD27" s="133">
        <f t="shared" si="1"/>
        <v>0</v>
      </c>
      <c r="AE27" s="171"/>
    </row>
    <row r="28" spans="1:31" s="18" customFormat="1" ht="21.75" customHeight="1">
      <c r="A28" s="125">
        <v>22</v>
      </c>
      <c r="B28" s="129"/>
      <c r="C28" s="126"/>
      <c r="D28" s="126"/>
      <c r="E28" s="126"/>
      <c r="F28" s="127"/>
      <c r="G28" s="128">
        <v>0</v>
      </c>
      <c r="H28" s="129"/>
      <c r="I28" s="151"/>
      <c r="J28" s="125"/>
      <c r="K28" s="128">
        <v>0</v>
      </c>
      <c r="L28" s="129"/>
      <c r="M28" s="131"/>
      <c r="N28" s="125"/>
      <c r="O28" s="128">
        <v>0</v>
      </c>
      <c r="P28" s="129"/>
      <c r="Q28" s="131"/>
      <c r="R28" s="125"/>
      <c r="S28" s="128">
        <v>0</v>
      </c>
      <c r="T28" s="129"/>
      <c r="U28" s="131"/>
      <c r="V28" s="125"/>
      <c r="W28" s="128">
        <v>0</v>
      </c>
      <c r="X28" s="129"/>
      <c r="Y28" s="131"/>
      <c r="Z28" s="125"/>
      <c r="AA28" s="128">
        <v>0</v>
      </c>
      <c r="AB28" s="125"/>
      <c r="AC28" s="132"/>
      <c r="AD28" s="133">
        <f t="shared" si="1"/>
        <v>0</v>
      </c>
      <c r="AE28" s="171"/>
    </row>
    <row r="29" spans="1:31" s="18" customFormat="1" ht="21.75" customHeight="1">
      <c r="A29" s="125">
        <v>23</v>
      </c>
      <c r="B29" s="129"/>
      <c r="C29" s="126"/>
      <c r="D29" s="126"/>
      <c r="E29" s="126"/>
      <c r="F29" s="127"/>
      <c r="G29" s="128">
        <v>0</v>
      </c>
      <c r="H29" s="129"/>
      <c r="I29" s="151"/>
      <c r="J29" s="125"/>
      <c r="K29" s="128">
        <v>0</v>
      </c>
      <c r="L29" s="129"/>
      <c r="M29" s="131"/>
      <c r="N29" s="125"/>
      <c r="O29" s="128">
        <v>0</v>
      </c>
      <c r="P29" s="129"/>
      <c r="Q29" s="131"/>
      <c r="R29" s="125"/>
      <c r="S29" s="128">
        <v>0</v>
      </c>
      <c r="T29" s="129"/>
      <c r="U29" s="131"/>
      <c r="V29" s="125"/>
      <c r="W29" s="128">
        <v>0</v>
      </c>
      <c r="X29" s="129"/>
      <c r="Y29" s="131"/>
      <c r="Z29" s="125"/>
      <c r="AA29" s="128">
        <v>0</v>
      </c>
      <c r="AB29" s="125"/>
      <c r="AC29" s="132"/>
      <c r="AD29" s="133">
        <f t="shared" si="1"/>
        <v>0</v>
      </c>
      <c r="AE29" s="171"/>
    </row>
    <row r="30" spans="1:31" s="18" customFormat="1" ht="21.75" customHeight="1">
      <c r="A30" s="125">
        <v>24</v>
      </c>
      <c r="B30" s="129"/>
      <c r="C30" s="126"/>
      <c r="D30" s="126"/>
      <c r="E30" s="126"/>
      <c r="F30" s="127"/>
      <c r="G30" s="128">
        <v>0</v>
      </c>
      <c r="H30" s="129"/>
      <c r="I30" s="151"/>
      <c r="J30" s="125"/>
      <c r="K30" s="128">
        <v>0</v>
      </c>
      <c r="L30" s="129"/>
      <c r="M30" s="131"/>
      <c r="N30" s="125"/>
      <c r="O30" s="128">
        <v>0</v>
      </c>
      <c r="P30" s="129"/>
      <c r="Q30" s="131"/>
      <c r="R30" s="125"/>
      <c r="S30" s="128">
        <v>0</v>
      </c>
      <c r="T30" s="129"/>
      <c r="U30" s="131"/>
      <c r="V30" s="125"/>
      <c r="W30" s="128">
        <v>0</v>
      </c>
      <c r="X30" s="129"/>
      <c r="Y30" s="131"/>
      <c r="Z30" s="125"/>
      <c r="AA30" s="128">
        <v>0</v>
      </c>
      <c r="AB30" s="125"/>
      <c r="AC30" s="132"/>
      <c r="AD30" s="133">
        <f t="shared" si="1"/>
        <v>0</v>
      </c>
      <c r="AE30" s="171"/>
    </row>
    <row r="31" spans="1:31" s="18" customFormat="1" ht="21.75" customHeight="1">
      <c r="A31" s="125">
        <v>25</v>
      </c>
      <c r="B31" s="129"/>
      <c r="C31" s="126"/>
      <c r="D31" s="126"/>
      <c r="E31" s="126"/>
      <c r="F31" s="127"/>
      <c r="G31" s="128">
        <v>0</v>
      </c>
      <c r="H31" s="129"/>
      <c r="I31" s="151"/>
      <c r="J31" s="125"/>
      <c r="K31" s="128">
        <v>0</v>
      </c>
      <c r="L31" s="129"/>
      <c r="M31" s="131"/>
      <c r="N31" s="125"/>
      <c r="O31" s="128">
        <v>0</v>
      </c>
      <c r="P31" s="129"/>
      <c r="Q31" s="131"/>
      <c r="R31" s="125"/>
      <c r="S31" s="128">
        <v>0</v>
      </c>
      <c r="T31" s="129"/>
      <c r="U31" s="131"/>
      <c r="V31" s="125"/>
      <c r="W31" s="128">
        <v>0</v>
      </c>
      <c r="X31" s="129"/>
      <c r="Y31" s="131"/>
      <c r="Z31" s="125"/>
      <c r="AA31" s="128">
        <v>0</v>
      </c>
      <c r="AB31" s="125"/>
      <c r="AC31" s="132"/>
      <c r="AD31" s="133">
        <f t="shared" si="1"/>
        <v>0</v>
      </c>
      <c r="AE31" s="171"/>
    </row>
    <row r="32" spans="1:31" s="18" customFormat="1" ht="21.75" customHeight="1">
      <c r="A32" s="125">
        <v>26</v>
      </c>
      <c r="B32" s="129"/>
      <c r="C32" s="126"/>
      <c r="D32" s="126"/>
      <c r="E32" s="144"/>
      <c r="F32" s="145"/>
      <c r="G32" s="128">
        <v>0</v>
      </c>
      <c r="H32" s="129"/>
      <c r="I32" s="130"/>
      <c r="J32" s="125"/>
      <c r="K32" s="128">
        <v>0</v>
      </c>
      <c r="L32" s="129"/>
      <c r="M32" s="131"/>
      <c r="N32" s="125"/>
      <c r="O32" s="128">
        <v>0</v>
      </c>
      <c r="P32" s="129"/>
      <c r="Q32" s="151"/>
      <c r="R32" s="125"/>
      <c r="S32" s="128">
        <v>0</v>
      </c>
      <c r="T32" s="129"/>
      <c r="U32" s="131"/>
      <c r="V32" s="125"/>
      <c r="W32" s="128">
        <v>0</v>
      </c>
      <c r="X32" s="129"/>
      <c r="Y32" s="131"/>
      <c r="Z32" s="125"/>
      <c r="AA32" s="128">
        <v>0</v>
      </c>
      <c r="AB32" s="125"/>
      <c r="AC32" s="132"/>
      <c r="AD32" s="133">
        <f t="shared" si="1"/>
        <v>0</v>
      </c>
      <c r="AE32" s="171"/>
    </row>
    <row r="33" spans="1:31" ht="21.75" customHeight="1">
      <c r="A33" s="125">
        <v>27</v>
      </c>
      <c r="B33" s="129"/>
      <c r="C33" s="126"/>
      <c r="D33" s="126"/>
      <c r="E33" s="126"/>
      <c r="F33" s="127"/>
      <c r="G33" s="128">
        <v>0</v>
      </c>
      <c r="H33" s="129"/>
      <c r="I33" s="151"/>
      <c r="J33" s="125"/>
      <c r="K33" s="128">
        <v>0</v>
      </c>
      <c r="L33" s="129"/>
      <c r="M33" s="131"/>
      <c r="N33" s="125"/>
      <c r="O33" s="128">
        <v>0</v>
      </c>
      <c r="P33" s="129"/>
      <c r="Q33" s="131"/>
      <c r="R33" s="125"/>
      <c r="S33" s="128">
        <v>0</v>
      </c>
      <c r="T33" s="129"/>
      <c r="U33" s="131"/>
      <c r="V33" s="125"/>
      <c r="W33" s="128">
        <v>0</v>
      </c>
      <c r="X33" s="129"/>
      <c r="Y33" s="131"/>
      <c r="Z33" s="125"/>
      <c r="AA33" s="128">
        <v>0</v>
      </c>
      <c r="AB33" s="125"/>
      <c r="AC33" s="132"/>
      <c r="AD33" s="133">
        <f t="shared" si="1"/>
        <v>0</v>
      </c>
      <c r="AE33" s="171"/>
    </row>
    <row r="34" spans="1:31" ht="21.75" customHeight="1">
      <c r="A34" s="125">
        <v>28</v>
      </c>
      <c r="B34" s="129"/>
      <c r="C34" s="126"/>
      <c r="D34" s="126"/>
      <c r="E34" s="126"/>
      <c r="F34" s="127"/>
      <c r="G34" s="128">
        <v>0</v>
      </c>
      <c r="H34" s="129"/>
      <c r="I34" s="151"/>
      <c r="J34" s="125"/>
      <c r="K34" s="128">
        <v>0</v>
      </c>
      <c r="L34" s="129"/>
      <c r="M34" s="131"/>
      <c r="N34" s="125"/>
      <c r="O34" s="128">
        <v>0</v>
      </c>
      <c r="P34" s="129"/>
      <c r="Q34" s="131"/>
      <c r="R34" s="125"/>
      <c r="S34" s="128">
        <v>0</v>
      </c>
      <c r="T34" s="129"/>
      <c r="U34" s="131"/>
      <c r="V34" s="125"/>
      <c r="W34" s="128">
        <v>0</v>
      </c>
      <c r="X34" s="129"/>
      <c r="Y34" s="131"/>
      <c r="Z34" s="125"/>
      <c r="AA34" s="128">
        <v>0</v>
      </c>
      <c r="AB34" s="125"/>
      <c r="AC34" s="132"/>
      <c r="AD34" s="133">
        <f t="shared" si="1"/>
        <v>0</v>
      </c>
      <c r="AE34" s="171"/>
    </row>
    <row r="35" spans="1:31" ht="21.75" customHeight="1">
      <c r="A35" s="125">
        <v>29</v>
      </c>
      <c r="B35" s="129"/>
      <c r="C35" s="126"/>
      <c r="D35" s="126"/>
      <c r="E35" s="126"/>
      <c r="F35" s="127"/>
      <c r="G35" s="128">
        <v>0</v>
      </c>
      <c r="H35" s="129"/>
      <c r="I35" s="151"/>
      <c r="J35" s="125"/>
      <c r="K35" s="128">
        <v>0</v>
      </c>
      <c r="L35" s="129"/>
      <c r="M35" s="131"/>
      <c r="N35" s="125"/>
      <c r="O35" s="128">
        <v>0</v>
      </c>
      <c r="P35" s="129"/>
      <c r="Q35" s="131"/>
      <c r="R35" s="125"/>
      <c r="S35" s="128">
        <v>0</v>
      </c>
      <c r="T35" s="129"/>
      <c r="U35" s="131"/>
      <c r="V35" s="125"/>
      <c r="W35" s="128">
        <v>0</v>
      </c>
      <c r="X35" s="129"/>
      <c r="Y35" s="131"/>
      <c r="Z35" s="125"/>
      <c r="AA35" s="128">
        <v>0</v>
      </c>
      <c r="AB35" s="125"/>
      <c r="AC35" s="132"/>
      <c r="AD35" s="133">
        <f t="shared" si="1"/>
        <v>0</v>
      </c>
      <c r="AE35" s="171"/>
    </row>
    <row r="36" spans="1:31" ht="21.75" customHeight="1">
      <c r="A36" s="125">
        <v>30</v>
      </c>
      <c r="B36" s="129"/>
      <c r="C36" s="126"/>
      <c r="D36" s="126"/>
      <c r="E36" s="126"/>
      <c r="F36" s="127"/>
      <c r="G36" s="128">
        <v>0</v>
      </c>
      <c r="H36" s="129"/>
      <c r="I36" s="151"/>
      <c r="J36" s="125"/>
      <c r="K36" s="128">
        <v>0</v>
      </c>
      <c r="L36" s="129"/>
      <c r="M36" s="131"/>
      <c r="N36" s="125"/>
      <c r="O36" s="128">
        <v>0</v>
      </c>
      <c r="P36" s="129"/>
      <c r="Q36" s="131"/>
      <c r="R36" s="125"/>
      <c r="S36" s="128">
        <v>0</v>
      </c>
      <c r="T36" s="129"/>
      <c r="U36" s="131"/>
      <c r="V36" s="125"/>
      <c r="W36" s="128">
        <v>0</v>
      </c>
      <c r="X36" s="129"/>
      <c r="Y36" s="131"/>
      <c r="Z36" s="125"/>
      <c r="AA36" s="128">
        <v>0</v>
      </c>
      <c r="AB36" s="125"/>
      <c r="AC36" s="132"/>
      <c r="AD36" s="133">
        <f t="shared" si="1"/>
        <v>0</v>
      </c>
      <c r="AE36" s="171"/>
    </row>
    <row r="37" spans="1:31" ht="19.5" customHeight="1">
      <c r="A37" s="34"/>
      <c r="B37" s="34"/>
      <c r="AE37" s="9"/>
    </row>
    <row r="38" spans="1:6" ht="16.5">
      <c r="A38" s="36"/>
      <c r="B38" s="36"/>
      <c r="F38" s="75" t="s">
        <v>45</v>
      </c>
    </row>
    <row r="39" spans="1:2" ht="15">
      <c r="A39" s="38"/>
      <c r="B39" s="38"/>
    </row>
    <row r="40" spans="1:2" ht="15">
      <c r="A40" s="38"/>
      <c r="B40" s="38"/>
    </row>
  </sheetData>
  <sheetProtection/>
  <mergeCells count="6">
    <mergeCell ref="AI4:AL4"/>
    <mergeCell ref="A2:AE2"/>
    <mergeCell ref="AI1:AL1"/>
    <mergeCell ref="AI2:AL2"/>
    <mergeCell ref="AI3:AL3"/>
    <mergeCell ref="A4:AE4"/>
  </mergeCells>
  <printOptions/>
  <pageMargins left="0.5" right="0.5" top="0.5" bottom="0.5" header="0.5" footer="0.5"/>
  <pageSetup fitToHeight="1" fitToWidth="1" horizontalDpi="360" verticalDpi="360" orientation="landscape" scale="69"/>
</worksheet>
</file>

<file path=xl/worksheets/sheet5.xml><?xml version="1.0" encoding="utf-8"?>
<worksheet xmlns="http://schemas.openxmlformats.org/spreadsheetml/2006/main" xmlns:r="http://schemas.openxmlformats.org/officeDocument/2006/relationships">
  <sheetPr codeName="Sheet4">
    <tabColor indexed="53"/>
    <pageSetUpPr fitToPage="1"/>
  </sheetPr>
  <dimension ref="A2:AE56"/>
  <sheetViews>
    <sheetView zoomScale="75" zoomScaleNormal="75" workbookViewId="0" topLeftCell="A7">
      <selection activeCell="A1" sqref="A1"/>
    </sheetView>
  </sheetViews>
  <sheetFormatPr defaultColWidth="8.8515625" defaultRowHeight="12.75"/>
  <cols>
    <col min="1" max="1" width="5.421875" style="0" customWidth="1"/>
    <col min="2" max="2" width="1.421875" style="0" customWidth="1"/>
    <col min="3" max="3" width="6.00390625" style="0" customWidth="1"/>
    <col min="4" max="4" width="5.421875" style="1" customWidth="1"/>
    <col min="5" max="5" width="1.421875" style="1" customWidth="1"/>
    <col min="6" max="6" width="37.421875" style="0" customWidth="1"/>
    <col min="7" max="7" width="8.7109375" style="1" customWidth="1"/>
    <col min="8" max="8" width="0.9921875" style="1" customWidth="1"/>
    <col min="9" max="9" width="3.421875" style="2" customWidth="1"/>
    <col min="10" max="10" width="5.421875" style="0" hidden="1" customWidth="1"/>
    <col min="11" max="11" width="8.7109375" style="1" customWidth="1"/>
    <col min="12" max="12" width="0.9921875" style="1" customWidth="1"/>
    <col min="13" max="13" width="3.421875" style="2" customWidth="1"/>
    <col min="14" max="14" width="3.8515625" style="0" hidden="1" customWidth="1"/>
    <col min="15" max="15" width="8.7109375" style="1" customWidth="1"/>
    <col min="16" max="16" width="0.85546875" style="1" customWidth="1"/>
    <col min="17" max="17" width="5.00390625" style="2" customWidth="1"/>
    <col min="18" max="18" width="6.00390625" style="0" hidden="1" customWidth="1"/>
    <col min="19" max="19" width="8.7109375" style="1" customWidth="1"/>
    <col min="20" max="20" width="0.85546875" style="1" customWidth="1"/>
    <col min="21" max="21" width="3.421875" style="2" customWidth="1"/>
    <col min="22" max="22" width="2.7109375" style="0" hidden="1" customWidth="1"/>
    <col min="23" max="23" width="8.7109375" style="1" customWidth="1"/>
    <col min="24" max="24" width="0.85546875" style="1" customWidth="1"/>
    <col min="25" max="25" width="3.7109375" style="2" customWidth="1"/>
    <col min="26" max="26" width="2.421875" style="0" hidden="1" customWidth="1"/>
    <col min="27" max="27" width="8.7109375" style="0" customWidth="1"/>
    <col min="28" max="28" width="0.85546875" style="0" customWidth="1"/>
    <col min="29" max="29" width="7.7109375" style="0" bestFit="1" customWidth="1"/>
    <col min="30" max="30" width="13.28125" style="0" customWidth="1"/>
    <col min="31" max="31" width="4.00390625" style="172" bestFit="1" customWidth="1"/>
  </cols>
  <sheetData>
    <row r="1" ht="10.5" customHeight="1"/>
    <row r="2" spans="1:31" ht="28.5" customHeight="1">
      <c r="A2" s="253" t="s">
        <v>52</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row>
    <row r="4" spans="1:30" ht="24.75" customHeight="1">
      <c r="A4" s="3" t="s">
        <v>93</v>
      </c>
      <c r="B4" s="4"/>
      <c r="C4" s="4"/>
      <c r="D4" s="5"/>
      <c r="E4" s="5"/>
      <c r="F4" s="6"/>
      <c r="G4" s="6"/>
      <c r="H4" s="6"/>
      <c r="I4" s="7"/>
      <c r="J4" s="6"/>
      <c r="K4" s="5"/>
      <c r="L4" s="5"/>
      <c r="M4" s="7"/>
      <c r="N4" s="5"/>
      <c r="O4" s="5"/>
      <c r="P4" s="5"/>
      <c r="Q4" s="7"/>
      <c r="R4" s="5"/>
      <c r="S4" s="5"/>
      <c r="T4" s="5"/>
      <c r="U4" s="7"/>
      <c r="V4" s="5"/>
      <c r="W4" s="5"/>
      <c r="X4" s="5"/>
      <c r="Y4" s="7"/>
      <c r="Z4" s="5"/>
      <c r="AA4" s="5"/>
      <c r="AB4" s="5"/>
      <c r="AC4" s="5"/>
      <c r="AD4" s="5"/>
    </row>
    <row r="5" spans="1:31" ht="12.75" customHeight="1">
      <c r="A5" s="8"/>
      <c r="B5" s="8"/>
      <c r="C5" s="8"/>
      <c r="D5" s="9"/>
      <c r="E5" s="9"/>
      <c r="F5" s="8"/>
      <c r="G5" s="9"/>
      <c r="H5" s="9"/>
      <c r="I5" s="10"/>
      <c r="J5" s="8"/>
      <c r="K5" s="9"/>
      <c r="L5" s="9"/>
      <c r="M5" s="10"/>
      <c r="N5" s="8"/>
      <c r="O5" s="9"/>
      <c r="P5" s="9"/>
      <c r="Q5" s="10"/>
      <c r="R5" s="8"/>
      <c r="S5" s="9"/>
      <c r="T5" s="9"/>
      <c r="U5" s="10"/>
      <c r="V5" s="8"/>
      <c r="W5" s="9"/>
      <c r="X5" s="9"/>
      <c r="Y5" s="10"/>
      <c r="Z5" s="8"/>
      <c r="AA5" s="8"/>
      <c r="AB5" s="8"/>
      <c r="AC5" s="167"/>
      <c r="AD5" s="167" t="s">
        <v>60</v>
      </c>
      <c r="AE5" s="172">
        <f>'C Individual'!AM4+1</f>
        <v>7</v>
      </c>
    </row>
    <row r="6" spans="1:31" s="18" customFormat="1" ht="17.25" customHeight="1">
      <c r="A6" s="11"/>
      <c r="B6" s="11"/>
      <c r="C6" s="6" t="s">
        <v>2</v>
      </c>
      <c r="D6" s="40"/>
      <c r="E6" s="40"/>
      <c r="F6" s="41" t="s">
        <v>3</v>
      </c>
      <c r="G6" s="6" t="s">
        <v>4</v>
      </c>
      <c r="H6" s="6"/>
      <c r="I6" s="42"/>
      <c r="J6" s="12" t="s">
        <v>5</v>
      </c>
      <c r="K6" s="15" t="s">
        <v>6</v>
      </c>
      <c r="L6" s="15"/>
      <c r="M6" s="43"/>
      <c r="N6" s="12" t="s">
        <v>5</v>
      </c>
      <c r="O6" s="15" t="s">
        <v>7</v>
      </c>
      <c r="P6" s="15"/>
      <c r="Q6" s="43"/>
      <c r="R6" s="12" t="s">
        <v>5</v>
      </c>
      <c r="S6" s="15" t="s">
        <v>8</v>
      </c>
      <c r="T6" s="15"/>
      <c r="U6" s="43"/>
      <c r="V6" s="12" t="s">
        <v>5</v>
      </c>
      <c r="W6" s="15" t="s">
        <v>9</v>
      </c>
      <c r="X6" s="15"/>
      <c r="Y6" s="43"/>
      <c r="Z6" s="12" t="s">
        <v>5</v>
      </c>
      <c r="AA6" s="15" t="s">
        <v>26</v>
      </c>
      <c r="AB6" s="15"/>
      <c r="AC6" s="17"/>
      <c r="AD6" s="15" t="s">
        <v>10</v>
      </c>
      <c r="AE6" s="37"/>
    </row>
    <row r="7" spans="1:31" s="18" customFormat="1" ht="19.5" customHeight="1" thickBot="1">
      <c r="A7" s="19" t="s">
        <v>1</v>
      </c>
      <c r="B7" s="19"/>
      <c r="C7" s="19"/>
      <c r="D7" s="24"/>
      <c r="E7" s="24"/>
      <c r="F7" s="24"/>
      <c r="G7" s="170"/>
      <c r="H7" s="170"/>
      <c r="I7" s="173"/>
      <c r="J7" s="20"/>
      <c r="K7" s="24"/>
      <c r="L7" s="24"/>
      <c r="M7" s="173"/>
      <c r="N7" s="20"/>
      <c r="O7" s="24"/>
      <c r="P7" s="24"/>
      <c r="Q7" s="173"/>
      <c r="R7" s="20"/>
      <c r="S7" s="24"/>
      <c r="T7" s="24"/>
      <c r="U7" s="173"/>
      <c r="V7" s="20"/>
      <c r="W7" s="24"/>
      <c r="X7" s="24"/>
      <c r="Y7" s="173"/>
      <c r="Z7" s="174"/>
      <c r="AA7" s="174"/>
      <c r="AB7" s="174"/>
      <c r="AC7" s="174"/>
      <c r="AD7" s="51" t="s">
        <v>0</v>
      </c>
      <c r="AE7" s="183"/>
    </row>
    <row r="8" spans="1:31" s="18" customFormat="1" ht="19.5" customHeight="1" thickTop="1">
      <c r="A8" s="27"/>
      <c r="B8" s="27"/>
      <c r="C8" s="15"/>
      <c r="D8" s="40"/>
      <c r="E8" s="40"/>
      <c r="F8" s="41"/>
      <c r="G8" s="15"/>
      <c r="H8" s="15"/>
      <c r="I8" s="42"/>
      <c r="J8" s="12"/>
      <c r="K8" s="15"/>
      <c r="L8" s="15"/>
      <c r="M8" s="43"/>
      <c r="N8" s="12"/>
      <c r="O8" s="15"/>
      <c r="P8" s="15"/>
      <c r="Q8" s="43"/>
      <c r="R8" s="12"/>
      <c r="S8" s="15"/>
      <c r="T8" s="15"/>
      <c r="U8" s="43"/>
      <c r="V8" s="12"/>
      <c r="W8" s="15"/>
      <c r="X8" s="15"/>
      <c r="Y8" s="43"/>
      <c r="Z8" s="12"/>
      <c r="AA8" s="12"/>
      <c r="AB8" s="12"/>
      <c r="AC8" s="99"/>
      <c r="AD8" s="15"/>
      <c r="AE8" s="163"/>
    </row>
    <row r="9" spans="1:31" s="18" customFormat="1" ht="19.5" customHeight="1">
      <c r="A9" s="44" t="s">
        <v>25</v>
      </c>
      <c r="B9" s="27"/>
      <c r="C9" s="15"/>
      <c r="D9" s="40"/>
      <c r="E9" s="40"/>
      <c r="F9" s="41"/>
      <c r="G9" s="15"/>
      <c r="H9" s="15"/>
      <c r="I9" s="42"/>
      <c r="J9" s="12"/>
      <c r="K9" s="15"/>
      <c r="L9" s="15"/>
      <c r="M9" s="43"/>
      <c r="N9" s="12"/>
      <c r="O9" s="15"/>
      <c r="P9" s="15"/>
      <c r="Q9" s="43"/>
      <c r="R9" s="12"/>
      <c r="S9" s="15"/>
      <c r="T9" s="15"/>
      <c r="U9" s="43"/>
      <c r="V9" s="12"/>
      <c r="W9" s="15"/>
      <c r="X9" s="15"/>
      <c r="Y9" s="43"/>
      <c r="Z9" s="12"/>
      <c r="AA9" s="12"/>
      <c r="AB9" s="12"/>
      <c r="AC9" s="99"/>
      <c r="AD9" s="15"/>
      <c r="AE9" s="163"/>
    </row>
    <row r="10" spans="1:31" s="18" customFormat="1" ht="33" customHeight="1">
      <c r="A10" s="12">
        <v>1</v>
      </c>
      <c r="B10" s="12"/>
      <c r="C10" s="46" t="s">
        <v>24</v>
      </c>
      <c r="D10" s="47"/>
      <c r="E10" s="47"/>
      <c r="F10" s="48"/>
      <c r="G10" s="100" t="s">
        <v>151</v>
      </c>
      <c r="H10" s="163"/>
      <c r="I10" s="28"/>
      <c r="J10" s="164"/>
      <c r="K10" s="100" t="s">
        <v>151</v>
      </c>
      <c r="L10" s="163"/>
      <c r="M10" s="14"/>
      <c r="N10" s="164"/>
      <c r="O10" s="100" t="s">
        <v>151</v>
      </c>
      <c r="P10" s="163"/>
      <c r="Q10" s="14"/>
      <c r="R10" s="164"/>
      <c r="S10" s="100" t="s">
        <v>151</v>
      </c>
      <c r="T10" s="163"/>
      <c r="U10" s="14"/>
      <c r="V10" s="164"/>
      <c r="W10" s="100">
        <v>0</v>
      </c>
      <c r="X10" s="163"/>
      <c r="Y10" s="14"/>
      <c r="Z10" s="164">
        <f>IF(LEFT(W10)="D",pointsforlastC,IF(W10=1,0,IF(W10=2,3,IF(W10=3,5.7,IF(W10=4,8,IF(W10=5,10,IF(W10=6,11.7,IF(W10&gt;6,W10+6,0))))))))</f>
        <v>0</v>
      </c>
      <c r="AA10" s="100">
        <v>0</v>
      </c>
      <c r="AB10" s="27"/>
      <c r="AC10" s="98"/>
      <c r="AD10" s="29">
        <f>IF(OR(G10="DNF",G10="DNS",G10="OCS"),$AE$5,G10)+IF(OR(K10="DNF",K10="DNS",K10="OCS"),$AE$5,K10)+IF(OR(O10="DNF",O10="DNS",O10="OCS"),$AE$5,O10)+IF(OR(S10="DNF",S10="DNS",S10="OCS"),$AE$5,S10)+IF(OR(W10="DNF",W10="DNS",W10="OCS"),$AE$5,W10)+IF(OR(AA10="DNF",AA10="DNS",AA10="OCS"),$AE$5,AA10)</f>
        <v>28</v>
      </c>
      <c r="AE10" s="37"/>
    </row>
    <row r="11" spans="1:31" s="18" customFormat="1" ht="21.75" customHeight="1">
      <c r="A11" s="12">
        <v>2</v>
      </c>
      <c r="B11" s="12"/>
      <c r="C11" s="46" t="s">
        <v>24</v>
      </c>
      <c r="D11" s="47"/>
      <c r="E11" s="47"/>
      <c r="F11" s="48"/>
      <c r="G11" s="100" t="s">
        <v>151</v>
      </c>
      <c r="H11" s="163"/>
      <c r="I11" s="28"/>
      <c r="J11" s="164"/>
      <c r="K11" s="100" t="s">
        <v>151</v>
      </c>
      <c r="L11" s="163"/>
      <c r="M11" s="14"/>
      <c r="N11" s="164"/>
      <c r="O11" s="100" t="s">
        <v>151</v>
      </c>
      <c r="P11" s="163"/>
      <c r="Q11" s="14"/>
      <c r="R11" s="164"/>
      <c r="S11" s="100" t="s">
        <v>151</v>
      </c>
      <c r="T11" s="163"/>
      <c r="U11" s="14"/>
      <c r="V11" s="164"/>
      <c r="W11" s="100">
        <v>0</v>
      </c>
      <c r="X11" s="163"/>
      <c r="Y11" s="14"/>
      <c r="Z11" s="164">
        <f>IF(LEFT(W11)="D",pointsforlastC,IF(W11=1,0,IF(W11=2,3,IF(W11=3,5.7,IF(W11=4,8,IF(W11=5,10,IF(W11=6,11.7,IF(W11&gt;6,W11+6,0))))))))</f>
        <v>0</v>
      </c>
      <c r="AA11" s="100">
        <v>0</v>
      </c>
      <c r="AB11" s="27"/>
      <c r="AC11" s="98"/>
      <c r="AD11" s="29">
        <f>IF(OR(G11="DNF",G11="DNS",G11="OCS"),$AE$5,G11)+IF(OR(K11="DNF",K11="DNS",K11="OCS"),$AE$5,K11)+IF(OR(O11="DNF",O11="DNS",O11="OCS"),$AE$5,O11)+IF(OR(S11="DNF",S11="DNS",S11="OCS"),$AE$5,S11)+IF(OR(W11="DNF",W11="DNS",W11="OCS"),$AE$5,W11)+IF(OR(AA11="DNF",AA11="DNS",AA11="OCS"),$AE$5,AA11)</f>
        <v>28</v>
      </c>
      <c r="AE11" s="37"/>
    </row>
    <row r="12" spans="1:31" s="18" customFormat="1" ht="21.75" customHeight="1">
      <c r="A12" s="12">
        <v>3</v>
      </c>
      <c r="B12" s="12"/>
      <c r="C12" s="46" t="s">
        <v>24</v>
      </c>
      <c r="D12" s="47"/>
      <c r="E12" s="103"/>
      <c r="F12" s="50"/>
      <c r="G12" s="100" t="s">
        <v>151</v>
      </c>
      <c r="H12" s="163"/>
      <c r="I12" s="28"/>
      <c r="J12" s="164"/>
      <c r="K12" s="100" t="s">
        <v>151</v>
      </c>
      <c r="L12" s="163"/>
      <c r="M12" s="14"/>
      <c r="N12" s="164"/>
      <c r="O12" s="100" t="s">
        <v>151</v>
      </c>
      <c r="P12" s="163"/>
      <c r="Q12" s="14"/>
      <c r="R12" s="164"/>
      <c r="S12" s="100" t="s">
        <v>151</v>
      </c>
      <c r="T12" s="163"/>
      <c r="U12" s="14"/>
      <c r="V12" s="164"/>
      <c r="W12" s="100">
        <v>0</v>
      </c>
      <c r="X12" s="163"/>
      <c r="Y12" s="14"/>
      <c r="Z12" s="164">
        <f>IF(LEFT(W12)="D",pointsforlastC,IF(W12=1,0,IF(W12=2,3,IF(W12=3,5.7,IF(W12=4,8,IF(W12=5,10,IF(W12=6,11.7,IF(W12&gt;6,W12+6,0))))))))</f>
        <v>0</v>
      </c>
      <c r="AA12" s="100">
        <v>0</v>
      </c>
      <c r="AB12" s="27"/>
      <c r="AC12" s="98"/>
      <c r="AD12" s="29">
        <f>IF(OR(G12="DNF",G12="DNS",G12="OCS"),$AE$5,G12)+IF(OR(K12="DNF",K12="DNS",K12="OCS"),$AE$5,K12)+IF(OR(O12="DNF",O12="DNS",O12="OCS"),$AE$5,O12)+IF(OR(S12="DNF",S12="DNS",S12="OCS"),$AE$5,S12)+IF(OR(W12="DNF",W12="DNS",W12="OCS"),$AE$5,W12)+IF(OR(AA12="DNF",AA12="DNS",AA12="OCS"),$AE$5,AA12)</f>
        <v>28</v>
      </c>
      <c r="AE12" s="37"/>
    </row>
    <row r="13" spans="1:31" s="18" customFormat="1" ht="21.75" customHeight="1">
      <c r="A13" s="12">
        <v>4</v>
      </c>
      <c r="B13" s="12"/>
      <c r="C13" s="46" t="s">
        <v>24</v>
      </c>
      <c r="D13" s="47"/>
      <c r="E13" s="103"/>
      <c r="F13" s="50"/>
      <c r="G13" s="100" t="s">
        <v>151</v>
      </c>
      <c r="H13" s="163"/>
      <c r="I13" s="28"/>
      <c r="J13" s="164"/>
      <c r="K13" s="100" t="s">
        <v>151</v>
      </c>
      <c r="L13" s="163"/>
      <c r="M13" s="14"/>
      <c r="N13" s="164"/>
      <c r="O13" s="100" t="s">
        <v>151</v>
      </c>
      <c r="P13" s="163"/>
      <c r="Q13" s="14"/>
      <c r="R13" s="164"/>
      <c r="S13" s="100" t="s">
        <v>151</v>
      </c>
      <c r="T13" s="163"/>
      <c r="U13" s="14"/>
      <c r="V13" s="164"/>
      <c r="W13" s="100">
        <v>0</v>
      </c>
      <c r="X13" s="163"/>
      <c r="Y13" s="14"/>
      <c r="Z13" s="164">
        <f>IF(LEFT(W13)="D",pointsforlastC,IF(W13=1,0,IF(W13=2,3,IF(W13=3,5.7,IF(W13=4,8,IF(W13=5,10,IF(W13=6,11.7,IF(W13&gt;6,W13+6,0))))))))</f>
        <v>0</v>
      </c>
      <c r="AA13" s="100">
        <v>0</v>
      </c>
      <c r="AB13" s="27"/>
      <c r="AC13" s="98"/>
      <c r="AD13" s="29">
        <f>IF(OR(G13="DNF",G13="DNS",G13="OCS"),$AE$5,G13)+IF(OR(K13="DNF",K13="DNS",K13="OCS"),$AE$5,K13)+IF(OR(O13="DNF",O13="DNS",O13="OCS"),$AE$5,O13)+IF(OR(S13="DNF",S13="DNS",S13="OCS"),$AE$5,S13)+IF(OR(W13="DNF",W13="DNS",W13="OCS"),$AE$5,W13)+IF(OR(AA13="DNF",AA13="DNS",AA13="OCS"),$AE$5,AA13)</f>
        <v>28</v>
      </c>
      <c r="AE13" s="37"/>
    </row>
    <row r="14" spans="1:31" s="18" customFormat="1" ht="21.75" customHeight="1">
      <c r="A14" s="12">
        <v>5</v>
      </c>
      <c r="B14" s="12"/>
      <c r="C14" s="46" t="s">
        <v>24</v>
      </c>
      <c r="D14" s="47"/>
      <c r="E14" s="103"/>
      <c r="F14" s="50"/>
      <c r="G14" s="100" t="s">
        <v>151</v>
      </c>
      <c r="H14" s="163"/>
      <c r="I14" s="28"/>
      <c r="J14" s="164"/>
      <c r="K14" s="100" t="s">
        <v>151</v>
      </c>
      <c r="L14" s="163"/>
      <c r="M14" s="14"/>
      <c r="N14" s="164"/>
      <c r="O14" s="100" t="s">
        <v>151</v>
      </c>
      <c r="P14" s="163"/>
      <c r="Q14" s="14"/>
      <c r="R14" s="164"/>
      <c r="S14" s="100" t="s">
        <v>151</v>
      </c>
      <c r="T14" s="163"/>
      <c r="U14" s="14"/>
      <c r="V14" s="164"/>
      <c r="W14" s="100">
        <v>0</v>
      </c>
      <c r="X14" s="163"/>
      <c r="Y14" s="14"/>
      <c r="Z14" s="164">
        <f>IF(LEFT(W14)="D",pointsforlastC,IF(W14=1,0,IF(W14=2,3,IF(W14=3,5.7,IF(W14=4,8,IF(W14=5,10,IF(W14=6,11.7,IF(W14&gt;6,W14+6,0))))))))</f>
        <v>0</v>
      </c>
      <c r="AA14" s="100">
        <v>0</v>
      </c>
      <c r="AB14" s="27"/>
      <c r="AC14" s="98"/>
      <c r="AD14" s="29">
        <f>IF(OR(G14="DNF",G14="DNS",G14="OCS"),$AE$5,G14)+IF(OR(K14="DNF",K14="DNS",K14="OCS"),$AE$5,K14)+IF(OR(O14="DNF",O14="DNS",O14="OCS"),$AE$5,O14)+IF(OR(S14="DNF",S14="DNS",S14="OCS"),$AE$5,S14)+IF(OR(W14="DNF",W14="DNS",W14="OCS"),$AE$5,W14)+IF(OR(AA14="DNF",AA14="DNS",AA14="OCS"),$AE$5,AA14)</f>
        <v>28</v>
      </c>
      <c r="AE14" s="37"/>
    </row>
    <row r="15" spans="1:31" s="18" customFormat="1" ht="21.75" customHeight="1" thickBot="1">
      <c r="A15" s="12"/>
      <c r="B15" s="12"/>
      <c r="C15" s="26"/>
      <c r="D15" s="12"/>
      <c r="E15" s="12"/>
      <c r="F15" s="27"/>
      <c r="G15" s="26"/>
      <c r="H15" s="12"/>
      <c r="I15" s="28"/>
      <c r="J15" s="27"/>
      <c r="K15" s="26"/>
      <c r="L15" s="12"/>
      <c r="M15" s="14"/>
      <c r="N15" s="27"/>
      <c r="O15" s="26"/>
      <c r="P15" s="12"/>
      <c r="Q15" s="14"/>
      <c r="R15" s="27"/>
      <c r="S15" s="26"/>
      <c r="T15" s="12"/>
      <c r="U15" s="14"/>
      <c r="V15" s="27"/>
      <c r="W15" s="26" t="s">
        <v>20</v>
      </c>
      <c r="X15" s="12"/>
      <c r="Y15" s="14"/>
      <c r="Z15" s="27"/>
      <c r="AA15" s="27"/>
      <c r="AB15" s="27"/>
      <c r="AC15" s="98"/>
      <c r="AD15" s="45">
        <f>SUM(AD10:AD14)</f>
        <v>140</v>
      </c>
      <c r="AE15" s="37"/>
    </row>
    <row r="16" spans="1:31" s="18" customFormat="1" ht="19.5" customHeight="1" thickTop="1">
      <c r="A16" s="27"/>
      <c r="B16" s="27"/>
      <c r="C16" s="15"/>
      <c r="D16" s="40"/>
      <c r="E16" s="40"/>
      <c r="F16" s="41"/>
      <c r="G16" s="15"/>
      <c r="H16" s="15"/>
      <c r="I16" s="42"/>
      <c r="J16" s="12"/>
      <c r="K16" s="15"/>
      <c r="L16" s="15"/>
      <c r="M16" s="43"/>
      <c r="N16" s="12"/>
      <c r="O16" s="15"/>
      <c r="P16" s="15"/>
      <c r="Q16" s="43"/>
      <c r="R16" s="12"/>
      <c r="S16" s="15"/>
      <c r="T16" s="15"/>
      <c r="U16" s="43"/>
      <c r="V16" s="12"/>
      <c r="W16" s="15"/>
      <c r="X16" s="15"/>
      <c r="Y16" s="43"/>
      <c r="Z16" s="12"/>
      <c r="AA16" s="12"/>
      <c r="AB16" s="12"/>
      <c r="AC16" s="99"/>
      <c r="AD16" s="15"/>
      <c r="AE16" s="163"/>
    </row>
    <row r="17" spans="1:31" s="18" customFormat="1" ht="19.5" customHeight="1">
      <c r="A17" s="162" t="s">
        <v>53</v>
      </c>
      <c r="B17" s="8"/>
      <c r="C17" s="8"/>
      <c r="D17" s="31"/>
      <c r="E17" s="31"/>
      <c r="F17" s="30"/>
      <c r="G17" s="15"/>
      <c r="H17" s="15"/>
      <c r="I17" s="42"/>
      <c r="J17" s="12"/>
      <c r="K17" s="15"/>
      <c r="L17" s="15"/>
      <c r="M17" s="43"/>
      <c r="N17" s="12"/>
      <c r="O17" s="15"/>
      <c r="P17" s="15"/>
      <c r="Q17" s="43"/>
      <c r="R17" s="12"/>
      <c r="S17" s="15"/>
      <c r="T17" s="15"/>
      <c r="U17" s="43"/>
      <c r="V17" s="12"/>
      <c r="W17" s="15"/>
      <c r="X17" s="15"/>
      <c r="Y17" s="43"/>
      <c r="Z17" s="12"/>
      <c r="AA17" s="12"/>
      <c r="AB17" s="12"/>
      <c r="AC17" s="99"/>
      <c r="AD17" s="15"/>
      <c r="AE17" s="163"/>
    </row>
    <row r="18" spans="1:31" s="18" customFormat="1" ht="33" customHeight="1">
      <c r="A18" s="37">
        <v>1</v>
      </c>
      <c r="B18" s="34"/>
      <c r="C18" s="106" t="s">
        <v>23</v>
      </c>
      <c r="D18" s="35"/>
      <c r="E18" s="77"/>
      <c r="F18" s="75"/>
      <c r="G18" s="100" t="s">
        <v>151</v>
      </c>
      <c r="H18" s="12"/>
      <c r="I18" s="28"/>
      <c r="J18" s="27"/>
      <c r="K18" s="100" t="s">
        <v>151</v>
      </c>
      <c r="L18" s="12"/>
      <c r="M18" s="14"/>
      <c r="N18" s="27"/>
      <c r="O18" s="26" t="s">
        <v>151</v>
      </c>
      <c r="P18" s="12"/>
      <c r="Q18" s="14"/>
      <c r="R18" s="27"/>
      <c r="S18" s="26" t="s">
        <v>151</v>
      </c>
      <c r="T18" s="12"/>
      <c r="U18" s="14"/>
      <c r="V18" s="27"/>
      <c r="W18" s="26">
        <v>0</v>
      </c>
      <c r="X18" s="12"/>
      <c r="Y18" s="14"/>
      <c r="Z18" s="27">
        <f>IF(LEFT(W18)="D",pointsforlastC,IF(W18=1,0,IF(W18=2,3,IF(W18=3,5.7,IF(W18=4,8,IF(W18=5,10,IF(W18=6,11.7,IF(W18&gt;6,W18+6,0))))))))</f>
        <v>0</v>
      </c>
      <c r="AA18" s="26">
        <v>0</v>
      </c>
      <c r="AB18" s="27"/>
      <c r="AC18" s="98"/>
      <c r="AD18" s="29">
        <f>IF(OR(G18="DNF",G18="DNS",G18="OCS"),$AE$5,G18)+IF(OR(K18="DNF",K18="DNS",K18="OCS"),$AE$5,K18)+IF(OR(O18="DNF",O18="DNS",O18="OCS"),$AE$5,O18)+IF(OR(S18="DNF",S18="DNS",S18="OCS"),$AE$5,S18)+IF(OR(W18="DNF",W18="DNS",W18="OCS"),$AE$5,W18)+IF(OR(AA18="DNF",AA18="DNS",AA18="OCS"),$AE$5,AA18)</f>
        <v>28</v>
      </c>
      <c r="AE18" s="37"/>
    </row>
    <row r="19" spans="1:31" s="18" customFormat="1" ht="21.75" customHeight="1">
      <c r="A19" s="37">
        <v>2</v>
      </c>
      <c r="B19" s="34"/>
      <c r="C19" s="106" t="s">
        <v>23</v>
      </c>
      <c r="D19" s="35"/>
      <c r="E19" s="77"/>
      <c r="F19" s="62"/>
      <c r="G19" s="100" t="s">
        <v>151</v>
      </c>
      <c r="H19" s="12"/>
      <c r="I19" s="28"/>
      <c r="J19" s="27"/>
      <c r="K19" s="100" t="s">
        <v>151</v>
      </c>
      <c r="L19" s="12"/>
      <c r="M19" s="14"/>
      <c r="N19" s="27"/>
      <c r="O19" s="26" t="s">
        <v>151</v>
      </c>
      <c r="P19" s="12"/>
      <c r="Q19" s="14"/>
      <c r="R19" s="27"/>
      <c r="S19" s="26" t="s">
        <v>151</v>
      </c>
      <c r="T19" s="12"/>
      <c r="U19" s="14"/>
      <c r="V19" s="27"/>
      <c r="W19" s="26">
        <v>0</v>
      </c>
      <c r="X19" s="12"/>
      <c r="Y19" s="14"/>
      <c r="Z19" s="27">
        <f>IF(LEFT(W19)="D",pointsforlastC,IF(W19=1,0,IF(W19=2,3,IF(W19=3,5.7,IF(W19=4,8,IF(W19=5,10,IF(W19=6,11.7,IF(W19&gt;6,W19+6,0))))))))</f>
        <v>0</v>
      </c>
      <c r="AA19" s="26">
        <v>0</v>
      </c>
      <c r="AB19" s="27"/>
      <c r="AC19" s="98"/>
      <c r="AD19" s="29">
        <f>IF(OR(G19="DNF",G19="DNS",G19="OCS"),$AE$5,G19)+IF(OR(K19="DNF",K19="DNS",K19="OCS"),$AE$5,K19)+IF(OR(O19="DNF",O19="DNS",O19="OCS"),$AE$5,O19)+IF(OR(S19="DNF",S19="DNS",S19="OCS"),$AE$5,S19)+IF(OR(W19="DNF",W19="DNS",W19="OCS"),$AE$5,W19)+IF(OR(AA19="DNF",AA19="DNS",AA19="OCS"),$AE$5,AA19)</f>
        <v>28</v>
      </c>
      <c r="AE19" s="37"/>
    </row>
    <row r="20" spans="1:31" s="18" customFormat="1" ht="21.75" customHeight="1">
      <c r="A20" s="37">
        <v>3</v>
      </c>
      <c r="B20" s="34"/>
      <c r="C20" s="106" t="s">
        <v>23</v>
      </c>
      <c r="D20" s="35"/>
      <c r="E20" s="77"/>
      <c r="F20" s="62"/>
      <c r="G20" s="100" t="s">
        <v>151</v>
      </c>
      <c r="H20" s="12"/>
      <c r="I20" s="28"/>
      <c r="J20" s="27"/>
      <c r="K20" s="100" t="s">
        <v>151</v>
      </c>
      <c r="L20" s="12"/>
      <c r="M20" s="14"/>
      <c r="N20" s="27"/>
      <c r="O20" s="26" t="s">
        <v>151</v>
      </c>
      <c r="P20" s="12"/>
      <c r="Q20" s="14"/>
      <c r="R20" s="27"/>
      <c r="S20" s="26" t="s">
        <v>151</v>
      </c>
      <c r="T20" s="12"/>
      <c r="U20" s="14"/>
      <c r="V20" s="27"/>
      <c r="W20" s="26">
        <v>0</v>
      </c>
      <c r="X20" s="12"/>
      <c r="Y20" s="14"/>
      <c r="Z20" s="27">
        <f>IF(LEFT(W20)="D",pointsforlastC,IF(W20=1,0,IF(W20=2,3,IF(W20=3,5.7,IF(W20=4,8,IF(W20=5,10,IF(W20=6,11.7,IF(W20&gt;6,W20+6,0))))))))</f>
        <v>0</v>
      </c>
      <c r="AA20" s="26">
        <v>0</v>
      </c>
      <c r="AB20" s="27"/>
      <c r="AC20" s="98"/>
      <c r="AD20" s="29">
        <f>IF(OR(G20="DNF",G20="DNS",G20="OCS"),$AE$5,G20)+IF(OR(K20="DNF",K20="DNS",K20="OCS"),$AE$5,K20)+IF(OR(O20="DNF",O20="DNS",O20="OCS"),$AE$5,O20)+IF(OR(S20="DNF",S20="DNS",S20="OCS"),$AE$5,S20)+IF(OR(W20="DNF",W20="DNS",W20="OCS"),$AE$5,W20)+IF(OR(AA20="DNF",AA20="DNS",AA20="OCS"),$AE$5,AA20)</f>
        <v>28</v>
      </c>
      <c r="AE20" s="37"/>
    </row>
    <row r="21" spans="1:31" s="18" customFormat="1" ht="21.75" customHeight="1">
      <c r="A21" s="37">
        <v>4</v>
      </c>
      <c r="B21" s="34"/>
      <c r="C21" s="106" t="s">
        <v>23</v>
      </c>
      <c r="D21" s="35"/>
      <c r="E21" s="77"/>
      <c r="F21" s="62"/>
      <c r="G21" s="100" t="s">
        <v>151</v>
      </c>
      <c r="H21" s="12"/>
      <c r="I21" s="28"/>
      <c r="J21" s="27"/>
      <c r="K21" s="100" t="s">
        <v>151</v>
      </c>
      <c r="L21" s="12"/>
      <c r="M21" s="14"/>
      <c r="N21" s="27"/>
      <c r="O21" s="26" t="s">
        <v>151</v>
      </c>
      <c r="P21" s="12"/>
      <c r="Q21" s="14"/>
      <c r="R21" s="27"/>
      <c r="S21" s="26" t="s">
        <v>151</v>
      </c>
      <c r="T21" s="12"/>
      <c r="U21" s="14"/>
      <c r="V21" s="27"/>
      <c r="W21" s="26">
        <v>0</v>
      </c>
      <c r="X21" s="12"/>
      <c r="Y21" s="14"/>
      <c r="Z21" s="27">
        <f>IF(LEFT(W21)="D",pointsforlastC,IF(W21=1,0,IF(W21=2,3,IF(W21=3,5.7,IF(W21=4,8,IF(W21=5,10,IF(W21=6,11.7,IF(W21&gt;6,W21+6,0))))))))</f>
        <v>0</v>
      </c>
      <c r="AA21" s="26">
        <v>0</v>
      </c>
      <c r="AB21" s="27"/>
      <c r="AC21" s="98"/>
      <c r="AD21" s="29">
        <f>IF(OR(G21="DNF",G21="DNS",G21="OCS"),$AE$5,G21)+IF(OR(K21="DNF",K21="DNS",K21="OCS"),$AE$5,K21)+IF(OR(O21="DNF",O21="DNS",O21="OCS"),$AE$5,O21)+IF(OR(S21="DNF",S21="DNS",S21="OCS"),$AE$5,S21)+IF(OR(W21="DNF",W21="DNS",W21="OCS"),$AE$5,W21)+IF(OR(AA21="DNF",AA21="DNS",AA21="OCS"),$AE$5,AA21)</f>
        <v>28</v>
      </c>
      <c r="AE21" s="37"/>
    </row>
    <row r="22" spans="1:31" s="18" customFormat="1" ht="21.75" customHeight="1">
      <c r="A22" s="37">
        <v>5</v>
      </c>
      <c r="B22" s="36"/>
      <c r="C22" s="106" t="s">
        <v>23</v>
      </c>
      <c r="D22" s="35"/>
      <c r="E22" s="35"/>
      <c r="F22" s="62"/>
      <c r="G22" s="100" t="s">
        <v>151</v>
      </c>
      <c r="H22" s="12"/>
      <c r="I22" s="28"/>
      <c r="J22" s="27"/>
      <c r="K22" s="100" t="s">
        <v>151</v>
      </c>
      <c r="L22" s="12"/>
      <c r="M22" s="14"/>
      <c r="N22" s="27"/>
      <c r="O22" s="26" t="s">
        <v>151</v>
      </c>
      <c r="P22" s="12"/>
      <c r="Q22" s="14"/>
      <c r="R22" s="27"/>
      <c r="S22" s="26" t="s">
        <v>151</v>
      </c>
      <c r="T22" s="12"/>
      <c r="U22" s="14"/>
      <c r="V22" s="27"/>
      <c r="W22" s="26">
        <v>0</v>
      </c>
      <c r="X22" s="12"/>
      <c r="Y22" s="14"/>
      <c r="Z22" s="27">
        <f>IF(LEFT(W22)="D",pointsforlastC,IF(W22=1,0,IF(W22=2,3,IF(W22=3,5.7,IF(W22=4,8,IF(W22=5,10,IF(W22=6,11.7,IF(W22&gt;6,W22+6,0))))))))</f>
        <v>0</v>
      </c>
      <c r="AA22" s="26">
        <v>0</v>
      </c>
      <c r="AB22" s="27"/>
      <c r="AC22" s="98"/>
      <c r="AD22" s="29">
        <f>IF(OR(G22="DNF",G22="DNS",G22="OCS"),$AE$5,G22)+IF(OR(K22="DNF",K22="DNS",K22="OCS"),$AE$5,K22)+IF(OR(O22="DNF",O22="DNS",O22="OCS"),$AE$5,O22)+IF(OR(S22="DNF",S22="DNS",S22="OCS"),$AE$5,S22)+IF(OR(W22="DNF",W22="DNS",W22="OCS"),$AE$5,W22)+IF(OR(AA22="DNF",AA22="DNS",AA22="OCS"),$AE$5,AA22)</f>
        <v>28</v>
      </c>
      <c r="AE22" s="37"/>
    </row>
    <row r="23" spans="1:31" s="18" customFormat="1" ht="21.75" customHeight="1" thickBot="1">
      <c r="A23" s="12"/>
      <c r="B23" s="12"/>
      <c r="C23" s="26"/>
      <c r="D23" s="12"/>
      <c r="E23" s="12"/>
      <c r="F23" s="27"/>
      <c r="G23" s="26"/>
      <c r="H23" s="12"/>
      <c r="I23" s="28"/>
      <c r="J23" s="27"/>
      <c r="K23" s="26"/>
      <c r="L23" s="12"/>
      <c r="M23" s="14"/>
      <c r="N23" s="27"/>
      <c r="O23" s="26"/>
      <c r="P23" s="12"/>
      <c r="Q23" s="14"/>
      <c r="R23" s="27"/>
      <c r="S23" s="26"/>
      <c r="T23" s="12"/>
      <c r="U23" s="14"/>
      <c r="V23" s="27"/>
      <c r="W23" s="26" t="s">
        <v>20</v>
      </c>
      <c r="X23" s="12"/>
      <c r="Y23" s="14"/>
      <c r="Z23" s="27"/>
      <c r="AA23" s="27"/>
      <c r="AB23" s="27"/>
      <c r="AC23" s="98"/>
      <c r="AD23" s="45">
        <f>SUM(AD18:AD22)</f>
        <v>140</v>
      </c>
      <c r="AE23" s="37"/>
    </row>
    <row r="24" spans="1:31" s="18" customFormat="1" ht="21.75" customHeight="1" thickTop="1">
      <c r="A24" s="12"/>
      <c r="B24" s="12"/>
      <c r="C24" s="26"/>
      <c r="D24" s="12"/>
      <c r="E24" s="12"/>
      <c r="F24" s="27"/>
      <c r="G24" s="26"/>
      <c r="H24" s="12"/>
      <c r="I24" s="28"/>
      <c r="J24" s="27"/>
      <c r="K24" s="26"/>
      <c r="L24" s="12"/>
      <c r="M24" s="14"/>
      <c r="N24" s="27"/>
      <c r="O24" s="26"/>
      <c r="P24" s="12"/>
      <c r="Q24" s="14"/>
      <c r="R24" s="27"/>
      <c r="S24" s="26"/>
      <c r="T24" s="12"/>
      <c r="U24" s="14"/>
      <c r="V24" s="27"/>
      <c r="W24" s="26"/>
      <c r="X24" s="12"/>
      <c r="Y24" s="14"/>
      <c r="Z24" s="27"/>
      <c r="AA24" s="27"/>
      <c r="AB24" s="27"/>
      <c r="AC24" s="98"/>
      <c r="AD24" s="29"/>
      <c r="AE24" s="37"/>
    </row>
    <row r="25" spans="1:31" s="18" customFormat="1" ht="33" customHeight="1">
      <c r="A25" s="44" t="s">
        <v>18</v>
      </c>
      <c r="B25" s="12"/>
      <c r="C25" s="26"/>
      <c r="D25" s="12"/>
      <c r="E25" s="12"/>
      <c r="F25" s="27"/>
      <c r="G25" s="26"/>
      <c r="H25" s="12"/>
      <c r="I25" s="28"/>
      <c r="J25" s="27"/>
      <c r="K25" s="26"/>
      <c r="L25" s="12"/>
      <c r="M25" s="14"/>
      <c r="N25" s="27"/>
      <c r="O25" s="26"/>
      <c r="P25" s="12"/>
      <c r="Q25" s="14"/>
      <c r="R25" s="27"/>
      <c r="S25" s="26"/>
      <c r="T25" s="12"/>
      <c r="U25" s="14"/>
      <c r="V25" s="27"/>
      <c r="W25" s="26"/>
      <c r="X25" s="12"/>
      <c r="Y25" s="14"/>
      <c r="Z25" s="27"/>
      <c r="AA25" s="27"/>
      <c r="AB25" s="27"/>
      <c r="AC25" s="98"/>
      <c r="AD25" s="29"/>
      <c r="AE25" s="37"/>
    </row>
    <row r="26" spans="1:31" s="18" customFormat="1" ht="21.75" customHeight="1">
      <c r="A26" s="12">
        <v>1</v>
      </c>
      <c r="B26" s="12"/>
      <c r="C26" s="46" t="s">
        <v>17</v>
      </c>
      <c r="D26" s="47">
        <v>19</v>
      </c>
      <c r="E26" s="47"/>
      <c r="F26" s="48" t="s">
        <v>119</v>
      </c>
      <c r="G26" s="100">
        <v>4</v>
      </c>
      <c r="H26" s="12"/>
      <c r="I26" s="28"/>
      <c r="J26" s="27"/>
      <c r="K26" s="100">
        <v>4</v>
      </c>
      <c r="L26" s="12"/>
      <c r="M26" s="14"/>
      <c r="N26" s="27"/>
      <c r="O26" s="26">
        <v>3</v>
      </c>
      <c r="P26" s="12"/>
      <c r="Q26" s="14"/>
      <c r="R26" s="27"/>
      <c r="S26" s="26">
        <v>3</v>
      </c>
      <c r="T26" s="12"/>
      <c r="U26" s="14"/>
      <c r="V26" s="27"/>
      <c r="W26" s="26">
        <v>0</v>
      </c>
      <c r="X26" s="12"/>
      <c r="Y26" s="14"/>
      <c r="Z26" s="27">
        <f>IF(LEFT(W26)="D",pointsforlastC,IF(W26=1,0,IF(W26=2,3,IF(W26=3,5.7,IF(W26=4,8,IF(W26=5,10,IF(W26=6,11.7,IF(W26&gt;6,W26+6,0))))))))</f>
        <v>0</v>
      </c>
      <c r="AA26" s="26">
        <v>0</v>
      </c>
      <c r="AB26" s="27"/>
      <c r="AC26" s="98"/>
      <c r="AD26" s="29">
        <f>IF(OR(G26="DNF",G26="DNS",G26="OCS"),$AE$5,G26)+IF(OR(K26="DNF",K26="DNS",K26="OCS"),$AE$5,K26)+IF(OR(O26="DNF",O26="DNS",O26="OCS"),$AE$5,O26)+IF(OR(S26="DNF",S26="DNS",S26="OCS"),$AE$5,S26)+IF(OR(W26="DNF",W26="DNS",W26="OCS"),$AE$5,W26)+IF(OR(AA26="DNF",AA26="DNS",AA26="OCS"),$AE$5,AA26)</f>
        <v>14</v>
      </c>
      <c r="AE26" s="37"/>
    </row>
    <row r="27" spans="1:31" s="18" customFormat="1" ht="21.75" customHeight="1">
      <c r="A27" s="12">
        <v>2</v>
      </c>
      <c r="B27" s="12"/>
      <c r="C27" s="46" t="s">
        <v>17</v>
      </c>
      <c r="D27" s="47">
        <v>55</v>
      </c>
      <c r="E27" s="47"/>
      <c r="F27" s="48" t="s">
        <v>118</v>
      </c>
      <c r="G27" s="100">
        <v>7</v>
      </c>
      <c r="H27" s="12"/>
      <c r="I27" s="28"/>
      <c r="J27" s="27"/>
      <c r="K27" s="100">
        <v>7</v>
      </c>
      <c r="L27" s="12"/>
      <c r="M27" s="14"/>
      <c r="N27" s="27"/>
      <c r="O27" s="26">
        <v>5</v>
      </c>
      <c r="P27" s="12"/>
      <c r="Q27" s="14"/>
      <c r="R27" s="27"/>
      <c r="S27" s="26">
        <v>5</v>
      </c>
      <c r="T27" s="12"/>
      <c r="U27" s="14"/>
      <c r="V27" s="27"/>
      <c r="W27" s="26">
        <v>0</v>
      </c>
      <c r="X27" s="12"/>
      <c r="Y27" s="14"/>
      <c r="Z27" s="27">
        <f>IF(LEFT(W27)="D",pointsforlastC,IF(W27=1,0,IF(W27=2,3,IF(W27=3,5.7,IF(W27=4,8,IF(W27=5,10,IF(W27=6,11.7,IF(W27&gt;6,W27+6,0))))))))</f>
        <v>0</v>
      </c>
      <c r="AA27" s="26">
        <v>0</v>
      </c>
      <c r="AB27" s="27"/>
      <c r="AC27" s="98"/>
      <c r="AD27" s="29">
        <f>IF(OR(G27="DNF",G27="DNS",G27="OCS"),$AE$5,G27)+IF(OR(K27="DNF",K27="DNS",K27="OCS"),$AE$5,K27)+IF(OR(O27="DNF",O27="DNS",O27="OCS"),$AE$5,O27)+IF(OR(S27="DNF",S27="DNS",S27="OCS"),$AE$5,S27)+IF(OR(W27="DNF",W27="DNS",W27="OCS"),$AE$5,W27)+IF(OR(AA27="DNF",AA27="DNS",AA27="OCS"),$AE$5,AA27)</f>
        <v>24</v>
      </c>
      <c r="AE27" s="37"/>
    </row>
    <row r="28" spans="1:31" s="18" customFormat="1" ht="21.75" customHeight="1">
      <c r="A28" s="12">
        <v>3</v>
      </c>
      <c r="B28" s="12"/>
      <c r="C28" s="46" t="s">
        <v>17</v>
      </c>
      <c r="D28" s="47">
        <v>86</v>
      </c>
      <c r="E28" s="47"/>
      <c r="F28" s="48" t="s">
        <v>120</v>
      </c>
      <c r="G28" s="100">
        <v>5</v>
      </c>
      <c r="H28" s="12"/>
      <c r="I28" s="28"/>
      <c r="J28" s="27"/>
      <c r="K28" s="100">
        <v>6</v>
      </c>
      <c r="L28" s="12"/>
      <c r="M28" s="14"/>
      <c r="N28" s="27"/>
      <c r="O28" s="26">
        <v>7</v>
      </c>
      <c r="P28" s="12"/>
      <c r="Q28" s="14"/>
      <c r="R28" s="27"/>
      <c r="S28" s="26">
        <v>7</v>
      </c>
      <c r="T28" s="12"/>
      <c r="U28" s="14"/>
      <c r="V28" s="27"/>
      <c r="W28" s="26">
        <v>0</v>
      </c>
      <c r="X28" s="12"/>
      <c r="Y28" s="14"/>
      <c r="Z28" s="27">
        <f>IF(LEFT(W28)="D",pointsforlastC,IF(W28=1,0,IF(W28=2,3,IF(W28=3,5.7,IF(W28=4,8,IF(W28=5,10,IF(W28=6,11.7,IF(W28&gt;6,W28+6,0))))))))</f>
        <v>0</v>
      </c>
      <c r="AA28" s="26">
        <v>0</v>
      </c>
      <c r="AB28" s="27"/>
      <c r="AC28" s="98"/>
      <c r="AD28" s="29">
        <f>IF(OR(G28="DNF",G28="DNS",G28="OCS"),$AE$5,G28)+IF(OR(K28="DNF",K28="DNS",K28="OCS"),$AE$5,K28)+IF(OR(O28="DNF",O28="DNS",O28="OCS"),$AE$5,O28)+IF(OR(S28="DNF",S28="DNS",S28="OCS"),$AE$5,S28)+IF(OR(W28="DNF",W28="DNS",W28="OCS"),$AE$5,W28)+IF(OR(AA28="DNF",AA28="DNS",AA28="OCS"),$AE$5,AA28)</f>
        <v>25</v>
      </c>
      <c r="AE28" s="37"/>
    </row>
    <row r="29" spans="1:31" s="18" customFormat="1" ht="21.75" customHeight="1">
      <c r="A29" s="12">
        <v>4</v>
      </c>
      <c r="B29" s="12"/>
      <c r="C29" s="46" t="s">
        <v>17</v>
      </c>
      <c r="D29" s="47">
        <v>19</v>
      </c>
      <c r="E29" s="49"/>
      <c r="F29" s="50" t="s">
        <v>119</v>
      </c>
      <c r="G29" s="100" t="s">
        <v>151</v>
      </c>
      <c r="H29" s="12"/>
      <c r="I29" s="28"/>
      <c r="J29" s="27"/>
      <c r="K29" s="100" t="s">
        <v>151</v>
      </c>
      <c r="L29" s="12"/>
      <c r="M29" s="14"/>
      <c r="N29" s="27"/>
      <c r="O29" s="26" t="s">
        <v>151</v>
      </c>
      <c r="P29" s="12"/>
      <c r="Q29" s="14"/>
      <c r="R29" s="27"/>
      <c r="S29" s="26">
        <v>0</v>
      </c>
      <c r="T29" s="12"/>
      <c r="U29" s="14"/>
      <c r="V29" s="27"/>
      <c r="W29" s="26">
        <v>0</v>
      </c>
      <c r="X29" s="12"/>
      <c r="Y29" s="14"/>
      <c r="Z29" s="27">
        <f>IF(LEFT(W29)="D",pointsforlastC,IF(W29=1,0,IF(W29=2,3,IF(W29=3,5.7,IF(W29=4,8,IF(W29=5,10,IF(W29=6,11.7,IF(W29&gt;6,W29+6,0))))))))</f>
        <v>0</v>
      </c>
      <c r="AA29" s="26">
        <v>0</v>
      </c>
      <c r="AB29" s="27"/>
      <c r="AC29" s="98"/>
      <c r="AD29" s="29">
        <f>IF(OR(G29="DNF",G29="DNS",G29="OCS"),$AE$5,G29)+IF(OR(K29="DNF",K29="DNS",K29="OCS"),$AE$5,K29)+IF(OR(O29="DNF",O29="DNS",O29="OCS"),$AE$5,O29)+IF(OR(S29="DNF",S29="DNS",S29="OCS"),$AE$5,S29)+IF(OR(W29="DNF",W29="DNS",W29="OCS"),$AE$5,W29)+IF(OR(AA29="DNF",AA29="DNS",AA29="OCS"),$AE$5,AA29)</f>
        <v>21</v>
      </c>
      <c r="AE29" s="37"/>
    </row>
    <row r="30" spans="1:31" s="18" customFormat="1" ht="21.75" customHeight="1">
      <c r="A30" s="12">
        <v>5</v>
      </c>
      <c r="B30" s="12"/>
      <c r="C30" s="46" t="s">
        <v>17</v>
      </c>
      <c r="D30" s="47">
        <v>55</v>
      </c>
      <c r="E30" s="47"/>
      <c r="F30" s="48" t="s">
        <v>118</v>
      </c>
      <c r="G30" s="100" t="s">
        <v>151</v>
      </c>
      <c r="H30" s="12"/>
      <c r="I30" s="28"/>
      <c r="J30" s="27"/>
      <c r="K30" s="100" t="s">
        <v>151</v>
      </c>
      <c r="L30" s="12"/>
      <c r="M30" s="14"/>
      <c r="N30" s="27"/>
      <c r="O30" s="26" t="s">
        <v>151</v>
      </c>
      <c r="P30" s="12"/>
      <c r="Q30" s="14"/>
      <c r="R30" s="27"/>
      <c r="S30" s="26">
        <v>0</v>
      </c>
      <c r="T30" s="12"/>
      <c r="U30" s="14"/>
      <c r="V30" s="27"/>
      <c r="W30" s="26">
        <v>0</v>
      </c>
      <c r="X30" s="12"/>
      <c r="Y30" s="14"/>
      <c r="Z30" s="27">
        <f>IF(LEFT(W30)="D",pointsforlastC,IF(W30=1,0,IF(W30=2,3,IF(W30=3,5.7,IF(W30=4,8,IF(W30=5,10,IF(W30=6,11.7,IF(W30&gt;6,W30+6,0))))))))</f>
        <v>0</v>
      </c>
      <c r="AA30" s="26">
        <v>0</v>
      </c>
      <c r="AB30" s="27"/>
      <c r="AC30" s="98"/>
      <c r="AD30" s="29">
        <f>IF(OR(G30="DNF",G30="DNS",G30="OCS"),$AE$5,G30)+IF(OR(K30="DNF",K30="DNS",K30="OCS"),$AE$5,K30)+IF(OR(O30="DNF",O30="DNS",O30="OCS"),$AE$5,O30)+IF(OR(S30="DNF",S30="DNS",S30="OCS"),$AE$5,S30)+IF(OR(W30="DNF",W30="DNS",W30="OCS"),$AE$5,W30)+IF(OR(AA30="DNF",AA30="DNS",AA30="OCS"),$AE$5,AA30)</f>
        <v>21</v>
      </c>
      <c r="AE30" s="37"/>
    </row>
    <row r="31" spans="1:31" s="18" customFormat="1" ht="21.75" customHeight="1" thickBot="1">
      <c r="A31" s="12"/>
      <c r="B31" s="12"/>
      <c r="C31" s="26"/>
      <c r="D31" s="12"/>
      <c r="E31" s="12"/>
      <c r="F31" s="27"/>
      <c r="G31" s="26"/>
      <c r="H31" s="12"/>
      <c r="I31" s="28"/>
      <c r="J31" s="27"/>
      <c r="K31" s="26"/>
      <c r="L31" s="12"/>
      <c r="M31" s="14"/>
      <c r="N31" s="27"/>
      <c r="O31" s="26"/>
      <c r="P31" s="12"/>
      <c r="Q31" s="14"/>
      <c r="R31" s="27"/>
      <c r="S31" s="26"/>
      <c r="T31" s="12"/>
      <c r="U31" s="14"/>
      <c r="V31" s="27"/>
      <c r="W31" s="26" t="s">
        <v>20</v>
      </c>
      <c r="X31" s="12"/>
      <c r="Y31" s="14"/>
      <c r="Z31" s="27"/>
      <c r="AA31" s="27"/>
      <c r="AB31" s="27"/>
      <c r="AC31" s="98"/>
      <c r="AD31" s="45">
        <f>SUM(AD26:AD30)</f>
        <v>105</v>
      </c>
      <c r="AE31" s="37"/>
    </row>
    <row r="32" spans="1:31" s="18" customFormat="1" ht="21.75" customHeight="1" thickTop="1">
      <c r="A32" s="12"/>
      <c r="B32" s="12"/>
      <c r="C32" s="26"/>
      <c r="D32" s="12"/>
      <c r="E32" s="12"/>
      <c r="F32" s="27"/>
      <c r="G32" s="26"/>
      <c r="H32" s="12"/>
      <c r="I32" s="28"/>
      <c r="J32" s="27"/>
      <c r="K32" s="26"/>
      <c r="L32" s="12"/>
      <c r="M32" s="14"/>
      <c r="N32" s="27"/>
      <c r="O32" s="26"/>
      <c r="P32" s="12"/>
      <c r="Q32" s="14"/>
      <c r="R32" s="27"/>
      <c r="S32" s="26"/>
      <c r="T32" s="12"/>
      <c r="U32" s="14"/>
      <c r="V32" s="27"/>
      <c r="W32" s="26"/>
      <c r="X32" s="12"/>
      <c r="Y32" s="14"/>
      <c r="Z32" s="27"/>
      <c r="AA32" s="27"/>
      <c r="AB32" s="27"/>
      <c r="AC32" s="98"/>
      <c r="AD32" s="29"/>
      <c r="AE32" s="37"/>
    </row>
    <row r="33" spans="1:31" s="18" customFormat="1" ht="30" customHeight="1">
      <c r="A33" s="44" t="s">
        <v>21</v>
      </c>
      <c r="B33" s="12"/>
      <c r="C33" s="26"/>
      <c r="D33" s="12"/>
      <c r="E33" s="12"/>
      <c r="F33" s="27"/>
      <c r="G33" s="26"/>
      <c r="H33" s="12"/>
      <c r="I33" s="28"/>
      <c r="J33" s="27"/>
      <c r="K33" s="26"/>
      <c r="L33" s="12"/>
      <c r="M33" s="14"/>
      <c r="N33" s="27"/>
      <c r="O33" s="26"/>
      <c r="P33" s="12"/>
      <c r="Q33" s="14"/>
      <c r="R33" s="27"/>
      <c r="S33" s="26"/>
      <c r="T33" s="12"/>
      <c r="U33" s="14"/>
      <c r="V33" s="27"/>
      <c r="W33" s="26"/>
      <c r="X33" s="12"/>
      <c r="Y33" s="14"/>
      <c r="Z33" s="27"/>
      <c r="AA33" s="27"/>
      <c r="AB33" s="27"/>
      <c r="AC33" s="98"/>
      <c r="AD33" s="29"/>
      <c r="AE33" s="37"/>
    </row>
    <row r="34" spans="1:31" s="18" customFormat="1" ht="21.75" customHeight="1">
      <c r="A34" s="12">
        <v>1</v>
      </c>
      <c r="B34" s="12"/>
      <c r="C34" s="46" t="s">
        <v>12</v>
      </c>
      <c r="D34" s="47">
        <v>17</v>
      </c>
      <c r="E34" s="49"/>
      <c r="F34" s="50" t="s">
        <v>122</v>
      </c>
      <c r="G34" s="100">
        <v>3</v>
      </c>
      <c r="H34" s="12"/>
      <c r="I34" s="28"/>
      <c r="J34" s="27"/>
      <c r="K34" s="100">
        <v>3</v>
      </c>
      <c r="L34" s="12"/>
      <c r="M34" s="14"/>
      <c r="N34" s="27"/>
      <c r="O34" s="26">
        <v>1</v>
      </c>
      <c r="P34" s="12"/>
      <c r="Q34" s="14"/>
      <c r="R34" s="27"/>
      <c r="S34" s="26">
        <v>6</v>
      </c>
      <c r="T34" s="12"/>
      <c r="U34" s="14"/>
      <c r="V34" s="27"/>
      <c r="W34" s="26">
        <v>0</v>
      </c>
      <c r="X34" s="12"/>
      <c r="Y34" s="14"/>
      <c r="Z34" s="27">
        <f>IF(LEFT(W34)="D",pointsforlastC,IF(W34=1,0,IF(W34=2,3,IF(W34=3,5.7,IF(W34=4,8,IF(W34=5,10,IF(W34=6,11.7,IF(W34&gt;6,W34+6,0))))))))</f>
        <v>0</v>
      </c>
      <c r="AA34" s="26">
        <v>0</v>
      </c>
      <c r="AB34" s="27"/>
      <c r="AC34" s="98"/>
      <c r="AD34" s="29">
        <f>IF(OR(G34="DNF",G34="DNS",G34="OCS"),$AE$5,G34)+IF(OR(K34="DNF",K34="DNS",K34="OCS"),$AE$5,K34)+IF(OR(O34="DNF",O34="DNS",O34="OCS"),$AE$5,O34)+IF(OR(S34="DNF",S34="DNS",S34="OCS"),$AE$5,S34)+IF(OR(W34="DNF",W34="DNS",W34="OCS"),$AE$5,W34)+IF(OR(AA34="DNF",AA34="DNS",AA34="OCS"),$AE$5,AA34)</f>
        <v>13</v>
      </c>
      <c r="AE34" s="37"/>
    </row>
    <row r="35" spans="1:31" s="18" customFormat="1" ht="21.75" customHeight="1">
      <c r="A35" s="12">
        <v>2</v>
      </c>
      <c r="B35" s="12"/>
      <c r="C35" s="100" t="s">
        <v>12</v>
      </c>
      <c r="D35" s="12"/>
      <c r="E35" s="40"/>
      <c r="F35" s="50"/>
      <c r="G35" s="100" t="s">
        <v>151</v>
      </c>
      <c r="H35" s="12"/>
      <c r="I35" s="28"/>
      <c r="J35" s="27"/>
      <c r="K35" s="100" t="s">
        <v>151</v>
      </c>
      <c r="L35" s="12"/>
      <c r="M35" s="14"/>
      <c r="N35" s="27"/>
      <c r="O35" s="26" t="s">
        <v>151</v>
      </c>
      <c r="P35" s="12"/>
      <c r="Q35" s="14"/>
      <c r="R35" s="27"/>
      <c r="S35" s="26" t="s">
        <v>151</v>
      </c>
      <c r="T35" s="12"/>
      <c r="U35" s="14"/>
      <c r="V35" s="27"/>
      <c r="W35" s="26">
        <v>0</v>
      </c>
      <c r="X35" s="12"/>
      <c r="Y35" s="14"/>
      <c r="Z35" s="27">
        <f>IF(LEFT(W35)="D",pointsforlastC,IF(W35=1,0,IF(W35=2,3,IF(W35=3,5.7,IF(W35=4,8,IF(W35=5,10,IF(W35=6,11.7,IF(W35&gt;6,W35+6,0))))))))</f>
        <v>0</v>
      </c>
      <c r="AA35" s="26">
        <v>0</v>
      </c>
      <c r="AB35" s="27"/>
      <c r="AC35" s="98"/>
      <c r="AD35" s="29">
        <f>IF(OR(G35="DNF",G35="DNS",G35="OCS"),$AE$5,G35)+IF(OR(K35="DNF",K35="DNS",K35="OCS"),$AE$5,K35)+IF(OR(O35="DNF",O35="DNS",O35="OCS"),$AE$5,O35)+IF(OR(S35="DNF",S35="DNS",S35="OCS"),$AE$5,S35)+IF(OR(W35="DNF",W35="DNS",W35="OCS"),$AE$5,W35)+IF(OR(AA35="DNF",AA35="DNS",AA35="OCS"),$AE$5,AA35)</f>
        <v>28</v>
      </c>
      <c r="AE35" s="37"/>
    </row>
    <row r="36" spans="1:31" s="18" customFormat="1" ht="21.75" customHeight="1">
      <c r="A36" s="12">
        <v>3</v>
      </c>
      <c r="B36" s="12"/>
      <c r="C36" s="46" t="s">
        <v>12</v>
      </c>
      <c r="D36" s="47"/>
      <c r="E36" s="47"/>
      <c r="F36" s="48"/>
      <c r="G36" s="100" t="s">
        <v>151</v>
      </c>
      <c r="H36" s="163"/>
      <c r="I36" s="28"/>
      <c r="J36" s="164"/>
      <c r="K36" s="100" t="s">
        <v>151</v>
      </c>
      <c r="L36" s="163"/>
      <c r="M36" s="14"/>
      <c r="N36" s="164"/>
      <c r="O36" s="100" t="s">
        <v>151</v>
      </c>
      <c r="P36" s="163"/>
      <c r="Q36" s="14"/>
      <c r="R36" s="164"/>
      <c r="S36" s="100" t="s">
        <v>151</v>
      </c>
      <c r="T36" s="163"/>
      <c r="U36" s="14"/>
      <c r="V36" s="164"/>
      <c r="W36" s="100">
        <v>0</v>
      </c>
      <c r="X36" s="163"/>
      <c r="Y36" s="14"/>
      <c r="Z36" s="164">
        <f>IF(LEFT(W36)="D",pointsforlastC,IF(W36=1,0,IF(W36=2,3,IF(W36=3,5.7,IF(W36=4,8,IF(W36=5,10,IF(W36=6,11.7,IF(W36&gt;6,W36+6,0))))))))</f>
        <v>0</v>
      </c>
      <c r="AA36" s="100">
        <v>0</v>
      </c>
      <c r="AB36" s="48"/>
      <c r="AC36" s="105"/>
      <c r="AD36" s="29">
        <f>IF(OR(G36="DNF",G36="DNS",G36="OCS"),$AE$5,G36)+IF(OR(K36="DNF",K36="DNS",K36="OCS"),$AE$5,K36)+IF(OR(O36="DNF",O36="DNS",O36="OCS"),$AE$5,O36)+IF(OR(S36="DNF",S36="DNS",S36="OCS"),$AE$5,S36)+IF(OR(W36="DNF",W36="DNS",W36="OCS"),$AE$5,W36)+IF(OR(AA36="DNF",AA36="DNS",AA36="OCS"),$AE$5,AA36)</f>
        <v>28</v>
      </c>
      <c r="AE36" s="37"/>
    </row>
    <row r="37" spans="1:31" s="18" customFormat="1" ht="21.75" customHeight="1">
      <c r="A37" s="12">
        <v>4</v>
      </c>
      <c r="B37" s="12"/>
      <c r="C37" s="46" t="s">
        <v>12</v>
      </c>
      <c r="D37" s="47"/>
      <c r="E37" s="47"/>
      <c r="F37" s="48"/>
      <c r="G37" s="100" t="s">
        <v>151</v>
      </c>
      <c r="H37" s="163"/>
      <c r="I37" s="28"/>
      <c r="J37" s="164"/>
      <c r="K37" s="100" t="s">
        <v>151</v>
      </c>
      <c r="L37" s="163"/>
      <c r="M37" s="14"/>
      <c r="N37" s="164"/>
      <c r="O37" s="100" t="s">
        <v>151</v>
      </c>
      <c r="P37" s="163"/>
      <c r="Q37" s="14"/>
      <c r="R37" s="164"/>
      <c r="S37" s="100" t="s">
        <v>151</v>
      </c>
      <c r="T37" s="163"/>
      <c r="U37" s="14"/>
      <c r="V37" s="164"/>
      <c r="W37" s="100">
        <v>0</v>
      </c>
      <c r="X37" s="163"/>
      <c r="Y37" s="14"/>
      <c r="Z37" s="164">
        <f>IF(LEFT(W37)="D",pointsforlastC,IF(W37=1,0,IF(W37=2,3,IF(W37=3,5.7,IF(W37=4,8,IF(W37=5,10,IF(W37=6,11.7,IF(W37&gt;6,W37+6,0))))))))</f>
        <v>0</v>
      </c>
      <c r="AA37" s="100">
        <v>0</v>
      </c>
      <c r="AB37" s="48"/>
      <c r="AC37" s="105"/>
      <c r="AD37" s="29">
        <f>IF(OR(G37="DNF",G37="DNS",G37="OCS"),$AE$5,G37)+IF(OR(K37="DNF",K37="DNS",K37="OCS"),$AE$5,K37)+IF(OR(O37="DNF",O37="DNS",O37="OCS"),$AE$5,O37)+IF(OR(S37="DNF",S37="DNS",S37="OCS"),$AE$5,S37)+IF(OR(W37="DNF",W37="DNS",W37="OCS"),$AE$5,W37)+IF(OR(AA37="DNF",AA37="DNS",AA37="OCS"),$AE$5,AA37)</f>
        <v>28</v>
      </c>
      <c r="AE37" s="37"/>
    </row>
    <row r="38" spans="1:31" s="18" customFormat="1" ht="21.75" customHeight="1">
      <c r="A38" s="12">
        <v>5</v>
      </c>
      <c r="B38" s="12"/>
      <c r="C38" s="46" t="s">
        <v>12</v>
      </c>
      <c r="D38" s="47"/>
      <c r="E38" s="47"/>
      <c r="F38" s="48"/>
      <c r="G38" s="100" t="s">
        <v>151</v>
      </c>
      <c r="H38" s="163"/>
      <c r="I38" s="28"/>
      <c r="J38" s="164"/>
      <c r="K38" s="100" t="s">
        <v>151</v>
      </c>
      <c r="L38" s="163"/>
      <c r="M38" s="14"/>
      <c r="N38" s="164"/>
      <c r="O38" s="100" t="s">
        <v>151</v>
      </c>
      <c r="P38" s="163"/>
      <c r="Q38" s="14"/>
      <c r="R38" s="164"/>
      <c r="S38" s="100" t="s">
        <v>151</v>
      </c>
      <c r="T38" s="163"/>
      <c r="U38" s="14"/>
      <c r="V38" s="164"/>
      <c r="W38" s="100">
        <v>0</v>
      </c>
      <c r="X38" s="163"/>
      <c r="Y38" s="14"/>
      <c r="Z38" s="164">
        <f>IF(LEFT(W38)="D",pointsforlastC,IF(W38=1,0,IF(W38=2,3,IF(W38=3,5.7,IF(W38=4,8,IF(W38=5,10,IF(W38=6,11.7,IF(W38&gt;6,W38+6,0))))))))</f>
        <v>0</v>
      </c>
      <c r="AA38" s="100">
        <v>0</v>
      </c>
      <c r="AB38" s="48"/>
      <c r="AC38" s="105"/>
      <c r="AD38" s="29">
        <f>IF(OR(G38="DNF",G38="DNS",G38="OCS"),$AE$5,G38)+IF(OR(K38="DNF",K38="DNS",K38="OCS"),$AE$5,K38)+IF(OR(O38="DNF",O38="DNS",O38="OCS"),$AE$5,O38)+IF(OR(S38="DNF",S38="DNS",S38="OCS"),$AE$5,S38)+IF(OR(W38="DNF",W38="DNS",W38="OCS"),$AE$5,W38)+IF(OR(AA38="DNF",AA38="DNS",AA38="OCS"),$AE$5,AA38)</f>
        <v>28</v>
      </c>
      <c r="AE38" s="37"/>
    </row>
    <row r="39" spans="1:31" s="18" customFormat="1" ht="21.75" customHeight="1" thickBot="1">
      <c r="A39" s="12"/>
      <c r="B39" s="12"/>
      <c r="C39" s="26"/>
      <c r="D39" s="12"/>
      <c r="E39" s="12"/>
      <c r="F39" s="27"/>
      <c r="G39" s="26"/>
      <c r="H39" s="12"/>
      <c r="I39" s="28"/>
      <c r="J39" s="27"/>
      <c r="K39" s="26"/>
      <c r="L39" s="12"/>
      <c r="M39" s="14"/>
      <c r="N39" s="27"/>
      <c r="O39" s="26"/>
      <c r="P39" s="12"/>
      <c r="Q39" s="14"/>
      <c r="R39" s="27"/>
      <c r="S39" s="26"/>
      <c r="T39" s="12"/>
      <c r="U39" s="14"/>
      <c r="V39" s="27"/>
      <c r="W39" s="26" t="s">
        <v>20</v>
      </c>
      <c r="X39" s="12"/>
      <c r="Y39" s="14"/>
      <c r="Z39" s="27"/>
      <c r="AA39" s="27"/>
      <c r="AB39" s="27"/>
      <c r="AC39" s="98"/>
      <c r="AD39" s="45">
        <f>SUM(AD34:AD38)</f>
        <v>125</v>
      </c>
      <c r="AE39" s="37"/>
    </row>
    <row r="40" spans="1:31" s="18" customFormat="1" ht="21.75" customHeight="1" thickTop="1">
      <c r="A40" s="12"/>
      <c r="B40" s="12"/>
      <c r="C40" s="26"/>
      <c r="D40" s="12"/>
      <c r="E40" s="12"/>
      <c r="F40" s="27"/>
      <c r="G40" s="26"/>
      <c r="H40" s="12"/>
      <c r="I40" s="28"/>
      <c r="J40" s="27"/>
      <c r="K40" s="26"/>
      <c r="L40" s="12"/>
      <c r="M40" s="14"/>
      <c r="N40" s="27"/>
      <c r="O40" s="26"/>
      <c r="P40" s="12"/>
      <c r="Q40" s="14"/>
      <c r="R40" s="27"/>
      <c r="S40" s="26"/>
      <c r="T40" s="12"/>
      <c r="U40" s="14"/>
      <c r="V40" s="27"/>
      <c r="W40" s="26"/>
      <c r="X40" s="12"/>
      <c r="Y40" s="14"/>
      <c r="Z40" s="27"/>
      <c r="AA40" s="27"/>
      <c r="AB40" s="27"/>
      <c r="AC40" s="98"/>
      <c r="AD40" s="29"/>
      <c r="AE40" s="37"/>
    </row>
    <row r="41" spans="1:31" s="18" customFormat="1" ht="30.75" customHeight="1">
      <c r="A41" s="44" t="s">
        <v>22</v>
      </c>
      <c r="B41" s="12"/>
      <c r="C41" s="26"/>
      <c r="D41" s="12"/>
      <c r="E41" s="12"/>
      <c r="F41" s="27"/>
      <c r="G41" s="26"/>
      <c r="H41" s="12"/>
      <c r="I41" s="28"/>
      <c r="J41" s="27"/>
      <c r="K41" s="26"/>
      <c r="L41" s="12"/>
      <c r="M41" s="14"/>
      <c r="N41" s="27"/>
      <c r="O41" s="26"/>
      <c r="P41" s="12"/>
      <c r="Q41" s="14"/>
      <c r="R41" s="27"/>
      <c r="S41" s="26"/>
      <c r="T41" s="12"/>
      <c r="U41" s="14"/>
      <c r="V41" s="27"/>
      <c r="W41" s="26"/>
      <c r="X41" s="12"/>
      <c r="Y41" s="14"/>
      <c r="Z41" s="27"/>
      <c r="AA41" s="27"/>
      <c r="AB41" s="27"/>
      <c r="AC41" s="98"/>
      <c r="AD41" s="29"/>
      <c r="AE41" s="37"/>
    </row>
    <row r="42" spans="1:31" s="18" customFormat="1" ht="21.75" customHeight="1">
      <c r="A42" s="12">
        <v>1</v>
      </c>
      <c r="B42" s="12"/>
      <c r="C42" s="46" t="s">
        <v>13</v>
      </c>
      <c r="D42" s="47">
        <v>2</v>
      </c>
      <c r="E42" s="47"/>
      <c r="F42" s="48" t="s">
        <v>110</v>
      </c>
      <c r="G42" s="100">
        <v>1</v>
      </c>
      <c r="H42" s="12"/>
      <c r="I42" s="28"/>
      <c r="J42" s="27"/>
      <c r="K42" s="100">
        <v>2</v>
      </c>
      <c r="L42" s="12"/>
      <c r="M42" s="14"/>
      <c r="N42" s="27"/>
      <c r="O42" s="26">
        <v>2</v>
      </c>
      <c r="P42" s="12"/>
      <c r="Q42" s="14"/>
      <c r="R42" s="27"/>
      <c r="S42" s="26">
        <v>1</v>
      </c>
      <c r="T42" s="12"/>
      <c r="U42" s="14"/>
      <c r="V42" s="27"/>
      <c r="W42" s="26">
        <v>0</v>
      </c>
      <c r="X42" s="12"/>
      <c r="Y42" s="14"/>
      <c r="Z42" s="27">
        <f>IF(LEFT(W42)="D",pointsforlastC,IF(W42=1,0,IF(W42=2,3,IF(W42=3,5.7,IF(W42=4,8,IF(W42=5,10,IF(W42=6,11.7,IF(W42&gt;6,W42+6,0))))))))</f>
        <v>0</v>
      </c>
      <c r="AA42" s="26">
        <v>0</v>
      </c>
      <c r="AB42" s="27"/>
      <c r="AC42" s="98"/>
      <c r="AD42" s="29">
        <f>IF(OR(G42="DNF",G42="DNS",G42="OCS"),$AE$5,G42)+IF(OR(K42="DNF",K42="DNS",K42="OCS"),$AE$5,K42)+IF(OR(O42="DNF",O42="DNS",O42="OCS"),$AE$5,O42)+IF(OR(S42="DNF",S42="DNS",S42="OCS"),$AE$5,S42)+IF(OR(W42="DNF",W42="DNS",W42="OCS"),$AE$5,W42)+IF(OR(AA42="DNF",AA42="DNS",AA42="OCS"),$AE$5,AA42)</f>
        <v>6</v>
      </c>
      <c r="AE42" s="37"/>
    </row>
    <row r="43" spans="1:31" s="18" customFormat="1" ht="21.75" customHeight="1">
      <c r="A43" s="12">
        <v>2</v>
      </c>
      <c r="B43" s="12"/>
      <c r="C43" s="46" t="s">
        <v>13</v>
      </c>
      <c r="D43" s="47">
        <v>3</v>
      </c>
      <c r="E43" s="47"/>
      <c r="F43" s="48" t="s">
        <v>108</v>
      </c>
      <c r="G43" s="100">
        <v>2</v>
      </c>
      <c r="H43" s="12"/>
      <c r="I43" s="28"/>
      <c r="J43" s="27"/>
      <c r="K43" s="100">
        <v>1</v>
      </c>
      <c r="L43" s="12"/>
      <c r="M43" s="14"/>
      <c r="N43" s="27"/>
      <c r="O43" s="26">
        <v>4</v>
      </c>
      <c r="P43" s="12"/>
      <c r="Q43" s="14"/>
      <c r="R43" s="27"/>
      <c r="S43" s="26">
        <v>4</v>
      </c>
      <c r="T43" s="12"/>
      <c r="U43" s="14"/>
      <c r="V43" s="27"/>
      <c r="W43" s="26">
        <v>0</v>
      </c>
      <c r="X43" s="12"/>
      <c r="Y43" s="14"/>
      <c r="Z43" s="27">
        <f>IF(LEFT(W43)="D",pointsforlastC,IF(W43=1,0,IF(W43=2,3,IF(W43=3,5.7,IF(W43=4,8,IF(W43=5,10,IF(W43=6,11.7,IF(W43&gt;6,W43+6,0))))))))</f>
        <v>0</v>
      </c>
      <c r="AA43" s="26">
        <v>0</v>
      </c>
      <c r="AB43" s="27"/>
      <c r="AC43" s="98"/>
      <c r="AD43" s="29">
        <f>IF(OR(G43="DNF",G43="DNS",G43="OCS"),$AE$5,G43)+IF(OR(K43="DNF",K43="DNS",K43="OCS"),$AE$5,K43)+IF(OR(O43="DNF",O43="DNS",O43="OCS"),$AE$5,O43)+IF(OR(S43="DNF",S43="DNS",S43="OCS"),$AE$5,S43)+IF(OR(W43="DNF",W43="DNS",W43="OCS"),$AE$5,W43)+IF(OR(AA43="DNF",AA43="DNS",AA43="OCS"),$AE$5,AA43)</f>
        <v>11</v>
      </c>
      <c r="AE43" s="37"/>
    </row>
    <row r="44" spans="1:31" s="18" customFormat="1" ht="21.75" customHeight="1">
      <c r="A44" s="12">
        <v>3</v>
      </c>
      <c r="B44" s="12"/>
      <c r="C44" s="46" t="s">
        <v>13</v>
      </c>
      <c r="D44" s="47">
        <v>100</v>
      </c>
      <c r="E44" s="47"/>
      <c r="F44" s="48" t="s">
        <v>109</v>
      </c>
      <c r="G44" s="100">
        <v>6</v>
      </c>
      <c r="H44" s="163"/>
      <c r="I44" s="28"/>
      <c r="J44" s="164"/>
      <c r="K44" s="100">
        <v>5</v>
      </c>
      <c r="L44" s="163"/>
      <c r="M44" s="14"/>
      <c r="N44" s="164"/>
      <c r="O44" s="100">
        <v>6</v>
      </c>
      <c r="P44" s="163"/>
      <c r="Q44" s="14"/>
      <c r="R44" s="164"/>
      <c r="S44" s="100">
        <v>2</v>
      </c>
      <c r="T44" s="163"/>
      <c r="U44" s="14"/>
      <c r="V44" s="164"/>
      <c r="W44" s="100">
        <v>0</v>
      </c>
      <c r="X44" s="163"/>
      <c r="Y44" s="14"/>
      <c r="Z44" s="164">
        <f>IF(LEFT(W44)="D",pointsforlastC,IF(W44=1,0,IF(W44=2,3,IF(W44=3,5.7,IF(W44=4,8,IF(W44=5,10,IF(W44=6,11.7,IF(W44&gt;6,W44+6,0))))))))</f>
        <v>0</v>
      </c>
      <c r="AA44" s="100">
        <v>0</v>
      </c>
      <c r="AB44" s="27"/>
      <c r="AC44" s="98"/>
      <c r="AD44" s="29">
        <f>IF(OR(G44="DNF",G44="DNS",G44="OCS"),$AE$5,G44)+IF(OR(K44="DNF",K44="DNS",K44="OCS"),$AE$5,K44)+IF(OR(O44="DNF",O44="DNS",O44="OCS"),$AE$5,O44)+IF(OR(S44="DNF",S44="DNS",S44="OCS"),$AE$5,S44)+IF(OR(W44="DNF",W44="DNS",W44="OCS"),$AE$5,W44)+IF(OR(AA44="DNF",AA44="DNS",AA44="OCS"),$AE$5,AA44)</f>
        <v>19</v>
      </c>
      <c r="AE44" s="37"/>
    </row>
    <row r="45" spans="1:31" s="18" customFormat="1" ht="21.75" customHeight="1">
      <c r="A45" s="12">
        <v>4</v>
      </c>
      <c r="B45" s="12"/>
      <c r="C45" s="46" t="s">
        <v>13</v>
      </c>
      <c r="D45" s="47"/>
      <c r="E45" s="47"/>
      <c r="F45" s="48"/>
      <c r="G45" s="100" t="s">
        <v>151</v>
      </c>
      <c r="H45" s="163"/>
      <c r="I45" s="28"/>
      <c r="J45" s="164"/>
      <c r="K45" s="100" t="s">
        <v>151</v>
      </c>
      <c r="L45" s="163"/>
      <c r="M45" s="14"/>
      <c r="N45" s="164"/>
      <c r="O45" s="100" t="s">
        <v>151</v>
      </c>
      <c r="P45" s="163"/>
      <c r="Q45" s="14"/>
      <c r="R45" s="164"/>
      <c r="S45" s="100" t="s">
        <v>151</v>
      </c>
      <c r="T45" s="163"/>
      <c r="U45" s="14"/>
      <c r="V45" s="164"/>
      <c r="W45" s="100">
        <v>0</v>
      </c>
      <c r="X45" s="163"/>
      <c r="Y45" s="14"/>
      <c r="Z45" s="164">
        <f>IF(LEFT(W45)="D",pointsforlastC,IF(W45=1,0,IF(W45=2,3,IF(W45=3,5.7,IF(W45=4,8,IF(W45=5,10,IF(W45=6,11.7,IF(W45&gt;6,W45+6,0))))))))</f>
        <v>0</v>
      </c>
      <c r="AA45" s="100">
        <v>0</v>
      </c>
      <c r="AB45" s="27"/>
      <c r="AC45" s="98"/>
      <c r="AD45" s="29">
        <f>IF(OR(G45="DNF",G45="DNS",G45="OCS"),$AE$5,G45)+IF(OR(K45="DNF",K45="DNS",K45="OCS"),$AE$5,K45)+IF(OR(O45="DNF",O45="DNS",O45="OCS"),$AE$5,O45)+IF(OR(S45="DNF",S45="DNS",S45="OCS"),$AE$5,S45)+IF(OR(W45="DNF",W45="DNS",W45="OCS"),$AE$5,W45)+IF(OR(AA45="DNF",AA45="DNS",AA45="OCS"),$AE$5,AA45)</f>
        <v>28</v>
      </c>
      <c r="AE45" s="37"/>
    </row>
    <row r="46" spans="1:31" s="18" customFormat="1" ht="21.75" customHeight="1">
      <c r="A46" s="12">
        <v>5</v>
      </c>
      <c r="B46" s="12"/>
      <c r="C46" s="46" t="s">
        <v>13</v>
      </c>
      <c r="D46" s="47"/>
      <c r="E46" s="47"/>
      <c r="F46" s="48"/>
      <c r="G46" s="100" t="s">
        <v>151</v>
      </c>
      <c r="H46" s="163"/>
      <c r="I46" s="28"/>
      <c r="J46" s="164"/>
      <c r="K46" s="100" t="s">
        <v>151</v>
      </c>
      <c r="L46" s="163"/>
      <c r="M46" s="14"/>
      <c r="N46" s="164"/>
      <c r="O46" s="100" t="s">
        <v>151</v>
      </c>
      <c r="P46" s="163"/>
      <c r="Q46" s="14"/>
      <c r="R46" s="164"/>
      <c r="S46" s="100" t="s">
        <v>151</v>
      </c>
      <c r="T46" s="163"/>
      <c r="U46" s="14"/>
      <c r="V46" s="164"/>
      <c r="W46" s="100">
        <v>0</v>
      </c>
      <c r="X46" s="163"/>
      <c r="Y46" s="14"/>
      <c r="Z46" s="164">
        <f>IF(LEFT(W46)="D",pointsforlastC,IF(W46=1,0,IF(W46=2,3,IF(W46=3,5.7,IF(W46=4,8,IF(W46=5,10,IF(W46=6,11.7,IF(W46&gt;6,W46+6,0))))))))</f>
        <v>0</v>
      </c>
      <c r="AA46" s="100">
        <v>0</v>
      </c>
      <c r="AB46" s="27"/>
      <c r="AC46" s="98"/>
      <c r="AD46" s="29">
        <f>IF(OR(G46="DNF",G46="DNS",G46="OCS"),$AE$5,G46)+IF(OR(K46="DNF",K46="DNS",K46="OCS"),$AE$5,K46)+IF(OR(O46="DNF",O46="DNS",O46="OCS"),$AE$5,O46)+IF(OR(S46="DNF",S46="DNS",S46="OCS"),$AE$5,S46)+IF(OR(W46="DNF",W46="DNS",W46="OCS"),$AE$5,W46)+IF(OR(AA46="DNF",AA46="DNS",AA46="OCS"),$AE$5,AA46)</f>
        <v>28</v>
      </c>
      <c r="AE46" s="37"/>
    </row>
    <row r="47" spans="1:31" s="18" customFormat="1" ht="21.75" customHeight="1" thickBot="1">
      <c r="A47" s="12"/>
      <c r="B47" s="12"/>
      <c r="C47" s="26"/>
      <c r="D47" s="12"/>
      <c r="E47" s="12"/>
      <c r="F47" s="27"/>
      <c r="G47" s="26"/>
      <c r="H47" s="12"/>
      <c r="I47" s="28"/>
      <c r="J47" s="27"/>
      <c r="K47" s="26"/>
      <c r="L47" s="12"/>
      <c r="M47" s="14"/>
      <c r="N47" s="27"/>
      <c r="O47" s="26"/>
      <c r="P47" s="12"/>
      <c r="Q47" s="14"/>
      <c r="R47" s="27"/>
      <c r="S47" s="26"/>
      <c r="T47" s="12"/>
      <c r="U47" s="14"/>
      <c r="V47" s="27"/>
      <c r="W47" s="26" t="s">
        <v>20</v>
      </c>
      <c r="X47" s="12"/>
      <c r="Y47" s="14"/>
      <c r="Z47" s="27"/>
      <c r="AA47" s="27"/>
      <c r="AB47" s="27"/>
      <c r="AC47" s="98"/>
      <c r="AD47" s="45">
        <f>SUM(AD42:AD46)</f>
        <v>92</v>
      </c>
      <c r="AE47" s="37"/>
    </row>
    <row r="48" spans="1:31" s="18" customFormat="1" ht="21.75" customHeight="1" thickTop="1">
      <c r="A48" s="12"/>
      <c r="B48" s="12"/>
      <c r="C48" s="26"/>
      <c r="D48" s="12"/>
      <c r="E48" s="12"/>
      <c r="F48" s="27"/>
      <c r="G48" s="26"/>
      <c r="H48" s="12"/>
      <c r="I48" s="28"/>
      <c r="J48" s="27"/>
      <c r="K48" s="26"/>
      <c r="L48" s="12"/>
      <c r="M48" s="14"/>
      <c r="N48" s="27"/>
      <c r="O48" s="26"/>
      <c r="P48" s="12"/>
      <c r="Q48" s="14"/>
      <c r="R48" s="27"/>
      <c r="S48" s="26"/>
      <c r="T48" s="12"/>
      <c r="U48" s="14"/>
      <c r="V48" s="27"/>
      <c r="W48" s="26"/>
      <c r="X48" s="12"/>
      <c r="Y48" s="14"/>
      <c r="Z48" s="27"/>
      <c r="AA48" s="27"/>
      <c r="AB48" s="27"/>
      <c r="AC48" s="27"/>
      <c r="AD48" s="29"/>
      <c r="AE48" s="37"/>
    </row>
    <row r="49" spans="1:31" s="18" customFormat="1" ht="33.75" customHeight="1">
      <c r="A49" s="162" t="s">
        <v>19</v>
      </c>
      <c r="B49" s="8"/>
      <c r="C49" s="8"/>
      <c r="D49" s="31"/>
      <c r="E49" s="31"/>
      <c r="F49" s="30"/>
      <c r="G49" s="31"/>
      <c r="H49" s="31"/>
      <c r="I49" s="32"/>
      <c r="J49" s="30"/>
      <c r="K49" s="31"/>
      <c r="L49" s="31"/>
      <c r="M49" s="32"/>
      <c r="N49" s="30"/>
      <c r="O49" s="31"/>
      <c r="P49" s="31"/>
      <c r="Q49" s="32"/>
      <c r="R49" s="30"/>
      <c r="S49" s="31"/>
      <c r="T49" s="31"/>
      <c r="U49" s="32"/>
      <c r="V49" s="30"/>
      <c r="W49" s="31"/>
      <c r="X49" s="31"/>
      <c r="Y49" s="32"/>
      <c r="Z49" s="30"/>
      <c r="AA49" s="30"/>
      <c r="AB49" s="30"/>
      <c r="AC49" s="30"/>
      <c r="AD49" s="26"/>
      <c r="AE49" s="37"/>
    </row>
    <row r="50" spans="1:31" s="18" customFormat="1" ht="21.75" customHeight="1">
      <c r="A50" s="37">
        <v>1</v>
      </c>
      <c r="B50" s="34"/>
      <c r="C50" s="106" t="s">
        <v>11</v>
      </c>
      <c r="D50" s="35"/>
      <c r="E50" s="77"/>
      <c r="F50" s="75"/>
      <c r="G50" s="100" t="s">
        <v>151</v>
      </c>
      <c r="H50" s="12"/>
      <c r="I50" s="28"/>
      <c r="J50" s="27"/>
      <c r="K50" s="100" t="s">
        <v>151</v>
      </c>
      <c r="L50" s="12"/>
      <c r="M50" s="14"/>
      <c r="N50" s="27"/>
      <c r="O50" s="26" t="s">
        <v>151</v>
      </c>
      <c r="P50" s="12"/>
      <c r="Q50" s="14"/>
      <c r="R50" s="27"/>
      <c r="S50" s="26" t="s">
        <v>151</v>
      </c>
      <c r="T50" s="12"/>
      <c r="U50" s="14"/>
      <c r="V50" s="27"/>
      <c r="W50" s="26">
        <v>0</v>
      </c>
      <c r="X50" s="12"/>
      <c r="Y50" s="14"/>
      <c r="Z50" s="27">
        <f>IF(LEFT(W50)="D",pointsforlastC,IF(W50=1,0,IF(W50=2,3,IF(W50=3,5.7,IF(W50=4,8,IF(W50=5,10,IF(W50=6,11.7,IF(W50&gt;6,W50+6,0))))))))</f>
        <v>0</v>
      </c>
      <c r="AA50" s="26">
        <v>0</v>
      </c>
      <c r="AB50" s="27"/>
      <c r="AC50" s="98"/>
      <c r="AD50" s="29">
        <f>IF(OR(G50="DNF",G50="DNS",G50="OCS"),$AE$5,G50)+IF(OR(K50="DNF",K50="DNS",K50="OCS"),$AE$5,K50)+IF(OR(O50="DNF",O50="DNS",O50="OCS"),$AE$5,O50)+IF(OR(S50="DNF",S50="DNS",S50="OCS"),$AE$5,S50)+IF(OR(W50="DNF",W50="DNS",W50="OCS"),$AE$5,W50)+IF(OR(AA50="DNF",AA50="DNS",AA50="OCS"),$AE$5,AA50)</f>
        <v>28</v>
      </c>
      <c r="AE50" s="37"/>
    </row>
    <row r="51" spans="1:31" s="18" customFormat="1" ht="21.75" customHeight="1">
      <c r="A51" s="37">
        <v>2</v>
      </c>
      <c r="B51" s="34"/>
      <c r="C51" s="106" t="s">
        <v>11</v>
      </c>
      <c r="D51" s="35"/>
      <c r="E51" s="77"/>
      <c r="F51" s="62"/>
      <c r="G51" s="100" t="s">
        <v>151</v>
      </c>
      <c r="H51" s="12"/>
      <c r="I51" s="28"/>
      <c r="J51" s="27"/>
      <c r="K51" s="100" t="s">
        <v>151</v>
      </c>
      <c r="L51" s="12"/>
      <c r="M51" s="14"/>
      <c r="N51" s="27"/>
      <c r="O51" s="26" t="s">
        <v>151</v>
      </c>
      <c r="P51" s="12"/>
      <c r="Q51" s="14"/>
      <c r="R51" s="27"/>
      <c r="S51" s="26" t="s">
        <v>151</v>
      </c>
      <c r="T51" s="12"/>
      <c r="U51" s="14"/>
      <c r="V51" s="27"/>
      <c r="W51" s="26">
        <v>0</v>
      </c>
      <c r="X51" s="12"/>
      <c r="Y51" s="14"/>
      <c r="Z51" s="27">
        <f>IF(LEFT(W51)="D",pointsforlastC,IF(W51=1,0,IF(W51=2,3,IF(W51=3,5.7,IF(W51=4,8,IF(W51=5,10,IF(W51=6,11.7,IF(W51&gt;6,W51+6,0))))))))</f>
        <v>0</v>
      </c>
      <c r="AA51" s="26">
        <v>0</v>
      </c>
      <c r="AB51" s="27"/>
      <c r="AC51" s="98"/>
      <c r="AD51" s="29">
        <f>IF(OR(G51="DNF",G51="DNS",G51="OCS"),$AE$5,G51)+IF(OR(K51="DNF",K51="DNS",K51="OCS"),$AE$5,K51)+IF(OR(O51="DNF",O51="DNS",O51="OCS"),$AE$5,O51)+IF(OR(S51="DNF",S51="DNS",S51="OCS"),$AE$5,S51)+IF(OR(W51="DNF",W51="DNS",W51="OCS"),$AE$5,W51)+IF(OR(AA51="DNF",AA51="DNS",AA51="OCS"),$AE$5,AA51)</f>
        <v>28</v>
      </c>
      <c r="AE51" s="37"/>
    </row>
    <row r="52" spans="1:31" s="18" customFormat="1" ht="21.75" customHeight="1">
      <c r="A52" s="37">
        <v>3</v>
      </c>
      <c r="B52" s="34"/>
      <c r="C52" s="106" t="s">
        <v>11</v>
      </c>
      <c r="D52" s="35"/>
      <c r="E52" s="77"/>
      <c r="F52" s="62"/>
      <c r="G52" s="100" t="s">
        <v>151</v>
      </c>
      <c r="H52" s="163"/>
      <c r="I52" s="28"/>
      <c r="J52" s="164"/>
      <c r="K52" s="100" t="s">
        <v>151</v>
      </c>
      <c r="L52" s="163"/>
      <c r="M52" s="14"/>
      <c r="N52" s="164"/>
      <c r="O52" s="100" t="s">
        <v>151</v>
      </c>
      <c r="P52" s="163"/>
      <c r="Q52" s="14"/>
      <c r="R52" s="164"/>
      <c r="S52" s="100" t="s">
        <v>151</v>
      </c>
      <c r="T52" s="163"/>
      <c r="U52" s="14"/>
      <c r="V52" s="164"/>
      <c r="W52" s="100">
        <v>0</v>
      </c>
      <c r="X52" s="163"/>
      <c r="Y52" s="14"/>
      <c r="Z52" s="164">
        <f>IF(LEFT(W52)="D",pointsforlastC,IF(W52=1,0,IF(W52=2,3,IF(W52=3,5.7,IF(W52=4,8,IF(W52=5,10,IF(W52=6,11.7,IF(W52&gt;6,W52+6,0))))))))</f>
        <v>0</v>
      </c>
      <c r="AA52" s="100">
        <v>0</v>
      </c>
      <c r="AB52" s="27"/>
      <c r="AC52" s="98"/>
      <c r="AD52" s="29">
        <f>IF(OR(G52="DNF",G52="DNS",G52="OCS"),$AE$5,G52)+IF(OR(K52="DNF",K52="DNS",K52="OCS"),$AE$5,K52)+IF(OR(O52="DNF",O52="DNS",O52="OCS"),$AE$5,O52)+IF(OR(S52="DNF",S52="DNS",S52="OCS"),$AE$5,S52)+IF(OR(W52="DNF",W52="DNS",W52="OCS"),$AE$5,W52)+IF(OR(AA52="DNF",AA52="DNS",AA52="OCS"),$AE$5,AA52)</f>
        <v>28</v>
      </c>
      <c r="AE52" s="37"/>
    </row>
    <row r="53" spans="1:31" s="18" customFormat="1" ht="21.75" customHeight="1">
      <c r="A53" s="37">
        <v>4</v>
      </c>
      <c r="B53" s="34"/>
      <c r="C53" s="106" t="s">
        <v>11</v>
      </c>
      <c r="D53" s="35"/>
      <c r="E53" s="77"/>
      <c r="F53" s="62"/>
      <c r="G53" s="100" t="s">
        <v>151</v>
      </c>
      <c r="H53" s="163"/>
      <c r="I53" s="28"/>
      <c r="J53" s="164"/>
      <c r="K53" s="100" t="s">
        <v>151</v>
      </c>
      <c r="L53" s="163"/>
      <c r="M53" s="14"/>
      <c r="N53" s="164"/>
      <c r="O53" s="100" t="s">
        <v>151</v>
      </c>
      <c r="P53" s="163"/>
      <c r="Q53" s="14"/>
      <c r="R53" s="164"/>
      <c r="S53" s="100" t="s">
        <v>151</v>
      </c>
      <c r="T53" s="163"/>
      <c r="U53" s="14"/>
      <c r="V53" s="164"/>
      <c r="W53" s="100">
        <v>0</v>
      </c>
      <c r="X53" s="163"/>
      <c r="Y53" s="14"/>
      <c r="Z53" s="164">
        <f>IF(LEFT(W53)="D",pointsforlastC,IF(W53=1,0,IF(W53=2,3,IF(W53=3,5.7,IF(W53=4,8,IF(W53=5,10,IF(W53=6,11.7,IF(W53&gt;6,W53+6,0))))))))</f>
        <v>0</v>
      </c>
      <c r="AA53" s="100">
        <v>0</v>
      </c>
      <c r="AB53" s="27"/>
      <c r="AC53" s="98"/>
      <c r="AD53" s="29">
        <f>IF(OR(G53="DNF",G53="DNS",G53="OCS"),$AE$5,G53)+IF(OR(K53="DNF",K53="DNS",K53="OCS"),$AE$5,K53)+IF(OR(O53="DNF",O53="DNS",O53="OCS"),$AE$5,O53)+IF(OR(S53="DNF",S53="DNS",S53="OCS"),$AE$5,S53)+IF(OR(W53="DNF",W53="DNS",W53="OCS"),$AE$5,W53)+IF(OR(AA53="DNF",AA53="DNS",AA53="OCS"),$AE$5,AA53)</f>
        <v>28</v>
      </c>
      <c r="AE53" s="37"/>
    </row>
    <row r="54" spans="1:31" s="18" customFormat="1" ht="21.75" customHeight="1">
      <c r="A54" s="37">
        <v>5</v>
      </c>
      <c r="B54" s="36"/>
      <c r="C54" s="106" t="s">
        <v>11</v>
      </c>
      <c r="D54" s="35"/>
      <c r="E54" s="35"/>
      <c r="F54" s="62"/>
      <c r="G54" s="100" t="s">
        <v>151</v>
      </c>
      <c r="H54" s="163"/>
      <c r="I54" s="28"/>
      <c r="J54" s="164"/>
      <c r="K54" s="100" t="s">
        <v>151</v>
      </c>
      <c r="L54" s="163"/>
      <c r="M54" s="14"/>
      <c r="N54" s="164"/>
      <c r="O54" s="100" t="s">
        <v>151</v>
      </c>
      <c r="P54" s="163"/>
      <c r="Q54" s="14"/>
      <c r="R54" s="164"/>
      <c r="S54" s="100" t="s">
        <v>151</v>
      </c>
      <c r="T54" s="163"/>
      <c r="U54" s="14"/>
      <c r="V54" s="164"/>
      <c r="W54" s="100">
        <v>0</v>
      </c>
      <c r="X54" s="163"/>
      <c r="Y54" s="14"/>
      <c r="Z54" s="164">
        <f>IF(LEFT(W54)="D",pointsforlastC,IF(W54=1,0,IF(W54=2,3,IF(W54=3,5.7,IF(W54=4,8,IF(W54=5,10,IF(W54=6,11.7,IF(W54&gt;6,W54+6,0))))))))</f>
        <v>0</v>
      </c>
      <c r="AA54" s="100">
        <v>0</v>
      </c>
      <c r="AB54" s="27"/>
      <c r="AC54" s="98"/>
      <c r="AD54" s="29">
        <f>IF(OR(G54="DNF",G54="DNS",G54="OCS"),$AE$5,G54)+IF(OR(K54="DNF",K54="DNS",K54="OCS"),$AE$5,K54)+IF(OR(O54="DNF",O54="DNS",O54="OCS"),$AE$5,O54)+IF(OR(S54="DNF",S54="DNS",S54="OCS"),$AE$5,S54)+IF(OR(W54="DNF",W54="DNS",W54="OCS"),$AE$5,W54)+IF(OR(AA54="DNF",AA54="DNS",AA54="OCS"),$AE$5,AA54)</f>
        <v>28</v>
      </c>
      <c r="AE54" s="37"/>
    </row>
    <row r="55" spans="1:31" s="18" customFormat="1" ht="21.75" customHeight="1" thickBot="1">
      <c r="A55" s="38"/>
      <c r="B55" s="38"/>
      <c r="C55" s="38"/>
      <c r="D55" s="39"/>
      <c r="E55" s="39"/>
      <c r="F55" s="38"/>
      <c r="G55" s="26"/>
      <c r="H55" s="12"/>
      <c r="I55" s="28"/>
      <c r="J55" s="27"/>
      <c r="K55" s="26"/>
      <c r="L55" s="12"/>
      <c r="M55" s="14"/>
      <c r="N55" s="27"/>
      <c r="O55" s="26"/>
      <c r="P55" s="12"/>
      <c r="Q55" s="14"/>
      <c r="R55" s="27"/>
      <c r="S55" s="26"/>
      <c r="T55" s="12"/>
      <c r="U55" s="14"/>
      <c r="V55" s="27"/>
      <c r="W55" s="26" t="s">
        <v>20</v>
      </c>
      <c r="X55" s="12"/>
      <c r="Y55" s="14"/>
      <c r="Z55" s="27"/>
      <c r="AA55" s="27"/>
      <c r="AB55" s="27"/>
      <c r="AC55" s="98"/>
      <c r="AD55" s="45">
        <f>SUM(AD50:AD54)</f>
        <v>140</v>
      </c>
      <c r="AE55" s="37"/>
    </row>
    <row r="56" spans="1:7" ht="37.5" customHeight="1" thickTop="1">
      <c r="A56" s="38"/>
      <c r="B56" s="38"/>
      <c r="C56" s="38"/>
      <c r="D56" s="39"/>
      <c r="E56" s="39"/>
      <c r="F56" s="38"/>
      <c r="G56" s="39"/>
    </row>
    <row r="57" ht="19.5" customHeight="1"/>
    <row r="58" ht="29.25" customHeight="1"/>
    <row r="59" ht="19.5" customHeight="1"/>
    <row r="60" ht="19.5" customHeight="1"/>
  </sheetData>
  <sheetProtection/>
  <mergeCells count="1">
    <mergeCell ref="A2:AE2"/>
  </mergeCells>
  <printOptions horizontalCentered="1" verticalCentered="1"/>
  <pageMargins left="0.75" right="0.75" top="0.25" bottom="0.25" header="0.5" footer="0.5"/>
  <pageSetup fitToHeight="1" fitToWidth="1" horizontalDpi="360" verticalDpi="360" orientation="landscape" scale="46"/>
</worksheet>
</file>

<file path=xl/worksheets/sheet6.xml><?xml version="1.0" encoding="utf-8"?>
<worksheet xmlns="http://schemas.openxmlformats.org/spreadsheetml/2006/main" xmlns:r="http://schemas.openxmlformats.org/officeDocument/2006/relationships">
  <sheetPr codeName="Sheet5">
    <tabColor indexed="15"/>
    <pageSetUpPr fitToPage="1"/>
  </sheetPr>
  <dimension ref="A1:AM43"/>
  <sheetViews>
    <sheetView zoomScale="75" zoomScaleNormal="75" workbookViewId="0" topLeftCell="A4">
      <selection activeCell="F25" sqref="F25"/>
    </sheetView>
  </sheetViews>
  <sheetFormatPr defaultColWidth="8.8515625" defaultRowHeight="12.75"/>
  <cols>
    <col min="1" max="1" width="5.421875" style="0" customWidth="1"/>
    <col min="2" max="2" width="1.421875" style="0" customWidth="1"/>
    <col min="3" max="3" width="6.7109375" style="0" customWidth="1"/>
    <col min="4" max="4" width="10.28125" style="1" customWidth="1"/>
    <col min="5" max="5" width="2.28125" style="1" bestFit="1" customWidth="1"/>
    <col min="6" max="6" width="39.00390625" style="0" customWidth="1"/>
    <col min="7" max="7" width="8.7109375" style="229" customWidth="1"/>
    <col min="8" max="8" width="0.9921875" style="1" customWidth="1"/>
    <col min="9" max="9" width="4.421875" style="2" customWidth="1"/>
    <col min="10" max="10" width="5.00390625" style="0" hidden="1" customWidth="1"/>
    <col min="11" max="11" width="8.7109375" style="229" customWidth="1"/>
    <col min="12" max="12" width="0.9921875" style="1" customWidth="1"/>
    <col min="13" max="13" width="4.8515625" style="2" customWidth="1"/>
    <col min="14" max="14" width="1.421875" style="0" customWidth="1"/>
    <col min="15" max="15" width="8.7109375" style="229" customWidth="1"/>
    <col min="16" max="16" width="0.85546875" style="1" customWidth="1"/>
    <col min="17" max="17" width="5.140625" style="2" customWidth="1"/>
    <col min="18" max="18" width="2.7109375" style="0" hidden="1" customWidth="1"/>
    <col min="19" max="19" width="8.7109375" style="229" customWidth="1"/>
    <col min="20" max="20" width="0.85546875" style="1" customWidth="1"/>
    <col min="21" max="21" width="4.7109375" style="2" customWidth="1"/>
    <col min="22" max="22" width="3.140625" style="0" hidden="1" customWidth="1"/>
    <col min="23" max="23" width="8.7109375" style="229" customWidth="1"/>
    <col min="24" max="24" width="0.85546875" style="1" customWidth="1"/>
    <col min="25" max="25" width="4.28125" style="2" customWidth="1"/>
    <col min="26" max="26" width="3.7109375" style="0" hidden="1" customWidth="1"/>
    <col min="27" max="27" width="8.7109375" style="229" customWidth="1"/>
    <col min="28" max="28" width="0.85546875" style="0" customWidth="1"/>
    <col min="29" max="29" width="4.7109375" style="0" customWidth="1"/>
    <col min="30" max="30" width="13.28125" style="229" customWidth="1"/>
    <col min="31" max="31" width="4.00390625" style="1" bestFit="1" customWidth="1"/>
    <col min="32" max="32" width="7.421875" style="0" customWidth="1"/>
    <col min="33" max="33" width="6.7109375" style="0" customWidth="1"/>
    <col min="34" max="34" width="5.7109375" style="0" customWidth="1"/>
    <col min="35" max="37" width="8.8515625" style="0" customWidth="1"/>
    <col min="38" max="38" width="7.421875" style="0" customWidth="1"/>
    <col min="39" max="39" width="10.28125" style="0" customWidth="1"/>
  </cols>
  <sheetData>
    <row r="1" spans="35:39" ht="12">
      <c r="AI1" s="255" t="s">
        <v>55</v>
      </c>
      <c r="AJ1" s="255"/>
      <c r="AK1" s="255"/>
      <c r="AL1" s="255"/>
      <c r="AM1" s="168" t="s">
        <v>62</v>
      </c>
    </row>
    <row r="2" spans="1:39" ht="28.5" customHeight="1">
      <c r="A2" s="253" t="s">
        <v>52</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I2" s="255" t="s">
        <v>56</v>
      </c>
      <c r="AJ2" s="255"/>
      <c r="AK2" s="255"/>
      <c r="AL2" s="255"/>
      <c r="AM2" s="169">
        <f>MAX(A7:A48)</f>
        <v>30</v>
      </c>
    </row>
    <row r="3" spans="1:39" ht="25.5">
      <c r="A3" s="101"/>
      <c r="AD3" s="242" t="s">
        <v>59</v>
      </c>
      <c r="AE3" s="172">
        <f>AM3+1</f>
        <v>22</v>
      </c>
      <c r="AI3" s="255" t="s">
        <v>57</v>
      </c>
      <c r="AJ3" s="255"/>
      <c r="AK3" s="255"/>
      <c r="AL3" s="255"/>
      <c r="AM3" s="169">
        <f>COUNTA(D7:D48)</f>
        <v>21</v>
      </c>
    </row>
    <row r="4" spans="1:39" ht="24.75" customHeight="1">
      <c r="A4" s="3" t="s">
        <v>94</v>
      </c>
      <c r="B4" s="4"/>
      <c r="C4" s="4"/>
      <c r="D4" s="5"/>
      <c r="E4" s="5"/>
      <c r="F4" s="6"/>
      <c r="G4" s="234"/>
      <c r="H4" s="6"/>
      <c r="I4" s="7"/>
      <c r="J4" s="6"/>
      <c r="K4" s="231"/>
      <c r="L4" s="5"/>
      <c r="M4" s="7"/>
      <c r="N4" s="5"/>
      <c r="O4" s="231"/>
      <c r="P4" s="5"/>
      <c r="Q4" s="7"/>
      <c r="R4" s="5"/>
      <c r="S4" s="231"/>
      <c r="T4" s="5"/>
      <c r="U4" s="7"/>
      <c r="V4" s="5"/>
      <c r="W4" s="231"/>
      <c r="X4" s="5"/>
      <c r="Y4" s="7"/>
      <c r="Z4" s="5"/>
      <c r="AA4" s="245"/>
      <c r="AB4" s="5"/>
      <c r="AC4" s="5"/>
      <c r="AD4" s="231"/>
      <c r="AE4" s="9"/>
      <c r="AI4" s="255" t="s">
        <v>58</v>
      </c>
      <c r="AJ4" s="255"/>
      <c r="AK4" s="255"/>
      <c r="AL4" s="255"/>
      <c r="AM4" s="169">
        <f>COUNTIF(E7:E50,"~*")</f>
        <v>16</v>
      </c>
    </row>
    <row r="5" spans="1:31" s="18" customFormat="1" ht="17.25" customHeight="1">
      <c r="A5" s="11"/>
      <c r="B5" s="11"/>
      <c r="G5" s="232"/>
      <c r="H5" s="13"/>
      <c r="I5" s="14"/>
      <c r="J5" s="15"/>
      <c r="K5" s="26"/>
      <c r="L5" s="12"/>
      <c r="M5" s="14"/>
      <c r="N5" s="15"/>
      <c r="O5" s="26"/>
      <c r="P5" s="12"/>
      <c r="Q5" s="14"/>
      <c r="R5" s="15"/>
      <c r="S5" s="26"/>
      <c r="T5" s="12"/>
      <c r="U5" s="14"/>
      <c r="V5" s="15"/>
      <c r="W5" s="26"/>
      <c r="X5" s="12"/>
      <c r="Y5" s="14"/>
      <c r="Z5" s="16"/>
      <c r="AA5" s="26"/>
      <c r="AB5" s="16"/>
      <c r="AC5" s="16"/>
      <c r="AD5" s="100" t="s">
        <v>0</v>
      </c>
      <c r="AE5" s="13"/>
    </row>
    <row r="6" spans="1:31" s="18" customFormat="1" ht="19.5" customHeight="1" thickBot="1">
      <c r="A6" s="19" t="s">
        <v>1</v>
      </c>
      <c r="B6" s="19"/>
      <c r="C6" s="194"/>
      <c r="D6" s="194"/>
      <c r="E6" s="194"/>
      <c r="F6" s="195"/>
      <c r="G6" s="196"/>
      <c r="H6" s="24"/>
      <c r="I6" s="209"/>
      <c r="J6" s="19"/>
      <c r="K6" s="196"/>
      <c r="L6" s="24"/>
      <c r="M6" s="173"/>
      <c r="N6" s="19"/>
      <c r="O6" s="196"/>
      <c r="P6" s="24"/>
      <c r="Q6" s="173"/>
      <c r="R6" s="19"/>
      <c r="S6" s="196"/>
      <c r="T6" s="24"/>
      <c r="U6" s="173"/>
      <c r="V6" s="19"/>
      <c r="W6" s="196"/>
      <c r="X6" s="24"/>
      <c r="Y6" s="173"/>
      <c r="Z6" s="19"/>
      <c r="AA6" s="196"/>
      <c r="AB6" s="19"/>
      <c r="AC6" s="198"/>
      <c r="AD6" s="246" t="s">
        <v>10</v>
      </c>
      <c r="AE6" s="200"/>
    </row>
    <row r="7" spans="1:31" s="18" customFormat="1" ht="30.75" customHeight="1" thickTop="1">
      <c r="A7" s="149">
        <v>1</v>
      </c>
      <c r="B7" s="148"/>
      <c r="C7" s="212" t="s">
        <v>12</v>
      </c>
      <c r="D7" s="126">
        <v>2013</v>
      </c>
      <c r="E7" s="144" t="s">
        <v>46</v>
      </c>
      <c r="F7" s="145" t="s">
        <v>132</v>
      </c>
      <c r="G7" s="149">
        <v>1</v>
      </c>
      <c r="H7" s="150"/>
      <c r="I7" s="213"/>
      <c r="J7" s="148"/>
      <c r="K7" s="149">
        <v>4</v>
      </c>
      <c r="L7" s="150"/>
      <c r="M7" s="215"/>
      <c r="N7" s="148"/>
      <c r="O7" s="149">
        <v>1</v>
      </c>
      <c r="P7" s="150"/>
      <c r="Q7" s="215"/>
      <c r="R7" s="148"/>
      <c r="S7" s="149">
        <v>1</v>
      </c>
      <c r="T7" s="150"/>
      <c r="U7" s="215"/>
      <c r="V7" s="148"/>
      <c r="W7" s="149">
        <v>0</v>
      </c>
      <c r="X7" s="150"/>
      <c r="Y7" s="215"/>
      <c r="Z7" s="148"/>
      <c r="AA7" s="149">
        <v>0</v>
      </c>
      <c r="AB7" s="148"/>
      <c r="AC7" s="217"/>
      <c r="AD7" s="221">
        <f aca="true" t="shared" si="0" ref="AD7:AD36">IF(OR(G7="DNF",G7="DNS",G7="OCS"),$AE$3,G7)+IF(OR(K7="DNF",K7="DNS",K7="OCS"),$AE$3,K7)+IF(OR(O7="DNF",O7="DNS",O7="OCS"),$AE$3,O7)+IF(OR(S7="DNF",S7="DNS",S7="OCS"),$AE$3,S7)+IF(OR(W7="DNF",W7="DNS",W7="OCS"),$AE$3,W7)+IF(OR(AA7="DNF",AA7="DNS",AA7="OCS"),$AE$3,AA7)+(AE7*0.001)</f>
        <v>7</v>
      </c>
      <c r="AE7" s="218"/>
    </row>
    <row r="8" spans="1:31" s="18" customFormat="1" ht="19.5" customHeight="1">
      <c r="A8" s="128">
        <v>2</v>
      </c>
      <c r="B8" s="125"/>
      <c r="C8" s="126" t="s">
        <v>35</v>
      </c>
      <c r="D8" s="126">
        <v>1987</v>
      </c>
      <c r="E8" s="126" t="s">
        <v>46</v>
      </c>
      <c r="F8" s="127" t="s">
        <v>137</v>
      </c>
      <c r="G8" s="128">
        <v>2</v>
      </c>
      <c r="H8" s="129"/>
      <c r="I8" s="130"/>
      <c r="J8" s="125"/>
      <c r="K8" s="128">
        <v>1</v>
      </c>
      <c r="L8" s="129"/>
      <c r="M8" s="131"/>
      <c r="N8" s="125"/>
      <c r="O8" s="128">
        <v>6</v>
      </c>
      <c r="P8" s="129"/>
      <c r="Q8" s="131"/>
      <c r="R8" s="125"/>
      <c r="S8" s="128">
        <v>2</v>
      </c>
      <c r="T8" s="129"/>
      <c r="U8" s="131"/>
      <c r="V8" s="125"/>
      <c r="W8" s="128">
        <v>0</v>
      </c>
      <c r="X8" s="129"/>
      <c r="Y8" s="131"/>
      <c r="Z8" s="125"/>
      <c r="AA8" s="128">
        <v>0</v>
      </c>
      <c r="AB8" s="125"/>
      <c r="AC8" s="132"/>
      <c r="AD8" s="142">
        <f t="shared" si="0"/>
        <v>11</v>
      </c>
      <c r="AE8" s="171"/>
    </row>
    <row r="9" spans="1:31" s="18" customFormat="1" ht="19.5" customHeight="1">
      <c r="A9" s="128">
        <v>3</v>
      </c>
      <c r="B9" s="125"/>
      <c r="C9" s="144" t="s">
        <v>13</v>
      </c>
      <c r="D9" s="220">
        <v>2718</v>
      </c>
      <c r="E9" s="220" t="s">
        <v>46</v>
      </c>
      <c r="F9" s="145" t="s">
        <v>98</v>
      </c>
      <c r="G9" s="128">
        <v>5</v>
      </c>
      <c r="H9" s="193"/>
      <c r="I9" s="214"/>
      <c r="J9" s="129"/>
      <c r="K9" s="128">
        <v>2</v>
      </c>
      <c r="L9" s="193"/>
      <c r="M9" s="216"/>
      <c r="N9" s="129"/>
      <c r="O9" s="128">
        <v>3</v>
      </c>
      <c r="P9" s="193"/>
      <c r="Q9" s="216"/>
      <c r="R9" s="129"/>
      <c r="S9" s="128">
        <v>4</v>
      </c>
      <c r="T9" s="193"/>
      <c r="U9" s="216"/>
      <c r="V9" s="129"/>
      <c r="W9" s="128">
        <v>0</v>
      </c>
      <c r="X9" s="193"/>
      <c r="Y9" s="216"/>
      <c r="Z9" s="129"/>
      <c r="AA9" s="128">
        <v>0</v>
      </c>
      <c r="AB9" s="193"/>
      <c r="AC9" s="216"/>
      <c r="AD9" s="133">
        <f t="shared" si="0"/>
        <v>14</v>
      </c>
      <c r="AE9" s="219"/>
    </row>
    <row r="10" spans="1:31" s="18" customFormat="1" ht="19.5" customHeight="1">
      <c r="A10" s="128">
        <v>4</v>
      </c>
      <c r="B10" s="125"/>
      <c r="C10" s="126" t="s">
        <v>17</v>
      </c>
      <c r="D10" s="126">
        <v>2684</v>
      </c>
      <c r="E10" s="146" t="s">
        <v>46</v>
      </c>
      <c r="F10" s="127" t="s">
        <v>123</v>
      </c>
      <c r="G10" s="128">
        <v>3</v>
      </c>
      <c r="H10" s="129"/>
      <c r="I10" s="130"/>
      <c r="J10" s="125"/>
      <c r="K10" s="128">
        <v>5</v>
      </c>
      <c r="L10" s="129"/>
      <c r="M10" s="131"/>
      <c r="N10" s="125"/>
      <c r="O10" s="128">
        <v>2</v>
      </c>
      <c r="P10" s="129"/>
      <c r="Q10" s="131"/>
      <c r="R10" s="125"/>
      <c r="S10" s="128">
        <v>7</v>
      </c>
      <c r="T10" s="129"/>
      <c r="U10" s="131"/>
      <c r="V10" s="125"/>
      <c r="W10" s="128">
        <v>0</v>
      </c>
      <c r="X10" s="129"/>
      <c r="Y10" s="131"/>
      <c r="Z10" s="125"/>
      <c r="AA10" s="128">
        <v>0</v>
      </c>
      <c r="AB10" s="125"/>
      <c r="AC10" s="132"/>
      <c r="AD10" s="133">
        <f t="shared" si="0"/>
        <v>17</v>
      </c>
      <c r="AE10" s="171"/>
    </row>
    <row r="11" spans="1:31" s="18" customFormat="1" ht="19.5" customHeight="1">
      <c r="A11" s="128">
        <v>5</v>
      </c>
      <c r="B11" s="125"/>
      <c r="C11" s="126" t="s">
        <v>13</v>
      </c>
      <c r="D11" s="126">
        <v>2401</v>
      </c>
      <c r="E11" s="126" t="s">
        <v>46</v>
      </c>
      <c r="F11" s="127" t="s">
        <v>99</v>
      </c>
      <c r="G11" s="128">
        <v>12</v>
      </c>
      <c r="H11" s="129"/>
      <c r="I11" s="130"/>
      <c r="J11" s="125"/>
      <c r="K11" s="128">
        <v>3</v>
      </c>
      <c r="L11" s="129"/>
      <c r="M11" s="131"/>
      <c r="N11" s="125"/>
      <c r="O11" s="128">
        <v>8</v>
      </c>
      <c r="P11" s="129"/>
      <c r="Q11" s="131"/>
      <c r="R11" s="125"/>
      <c r="S11" s="128">
        <v>3</v>
      </c>
      <c r="T11" s="129"/>
      <c r="U11" s="131"/>
      <c r="V11" s="125"/>
      <c r="W11" s="128">
        <v>0</v>
      </c>
      <c r="X11" s="129"/>
      <c r="Y11" s="131"/>
      <c r="Z11" s="125"/>
      <c r="AA11" s="128">
        <v>0</v>
      </c>
      <c r="AB11" s="125"/>
      <c r="AC11" s="132"/>
      <c r="AD11" s="133">
        <f t="shared" si="0"/>
        <v>26</v>
      </c>
      <c r="AE11" s="171"/>
    </row>
    <row r="12" spans="1:31" s="18" customFormat="1" ht="19.5" customHeight="1">
      <c r="A12" s="128">
        <v>6</v>
      </c>
      <c r="B12" s="125"/>
      <c r="C12" s="126" t="s">
        <v>13</v>
      </c>
      <c r="D12" s="126">
        <v>2288</v>
      </c>
      <c r="E12" s="126"/>
      <c r="F12" s="127" t="s">
        <v>128</v>
      </c>
      <c r="G12" s="128">
        <v>6</v>
      </c>
      <c r="H12" s="129"/>
      <c r="I12" s="130"/>
      <c r="J12" s="125"/>
      <c r="K12" s="128">
        <v>11</v>
      </c>
      <c r="L12" s="129"/>
      <c r="M12" s="131"/>
      <c r="N12" s="125"/>
      <c r="O12" s="128">
        <v>5</v>
      </c>
      <c r="P12" s="129"/>
      <c r="Q12" s="131"/>
      <c r="R12" s="125"/>
      <c r="S12" s="128">
        <v>6</v>
      </c>
      <c r="T12" s="129"/>
      <c r="U12" s="131"/>
      <c r="V12" s="125"/>
      <c r="W12" s="128">
        <v>0</v>
      </c>
      <c r="X12" s="129"/>
      <c r="Y12" s="131"/>
      <c r="Z12" s="125"/>
      <c r="AA12" s="128">
        <v>0</v>
      </c>
      <c r="AB12" s="125"/>
      <c r="AC12" s="132"/>
      <c r="AD12" s="133">
        <f t="shared" si="0"/>
        <v>28</v>
      </c>
      <c r="AE12" s="171"/>
    </row>
    <row r="13" spans="1:31" s="18" customFormat="1" ht="21.75" customHeight="1">
      <c r="A13" s="128">
        <v>7</v>
      </c>
      <c r="B13" s="129"/>
      <c r="C13" s="126" t="s">
        <v>13</v>
      </c>
      <c r="D13" s="126">
        <v>2569</v>
      </c>
      <c r="E13" s="126" t="s">
        <v>46</v>
      </c>
      <c r="F13" s="145" t="s">
        <v>124</v>
      </c>
      <c r="G13" s="128">
        <v>8</v>
      </c>
      <c r="H13" s="129"/>
      <c r="I13" s="130"/>
      <c r="J13" s="125"/>
      <c r="K13" s="128">
        <v>6</v>
      </c>
      <c r="L13" s="129"/>
      <c r="M13" s="131"/>
      <c r="N13" s="125"/>
      <c r="O13" s="128">
        <v>10</v>
      </c>
      <c r="P13" s="129"/>
      <c r="Q13" s="131"/>
      <c r="R13" s="125"/>
      <c r="S13" s="128">
        <v>5</v>
      </c>
      <c r="T13" s="129"/>
      <c r="U13" s="131"/>
      <c r="V13" s="125"/>
      <c r="W13" s="128">
        <v>0</v>
      </c>
      <c r="X13" s="129"/>
      <c r="Y13" s="131"/>
      <c r="Z13" s="125"/>
      <c r="AA13" s="128">
        <v>0</v>
      </c>
      <c r="AB13" s="125"/>
      <c r="AC13" s="132"/>
      <c r="AD13" s="133">
        <f t="shared" si="0"/>
        <v>29</v>
      </c>
      <c r="AE13" s="171"/>
    </row>
    <row r="14" spans="1:31" s="18" customFormat="1" ht="21.75" customHeight="1">
      <c r="A14" s="128">
        <v>8</v>
      </c>
      <c r="B14" s="129"/>
      <c r="C14" s="126" t="s">
        <v>29</v>
      </c>
      <c r="D14" s="126">
        <v>2644</v>
      </c>
      <c r="E14" s="126" t="s">
        <v>46</v>
      </c>
      <c r="F14" s="127" t="s">
        <v>134</v>
      </c>
      <c r="G14" s="128">
        <v>7</v>
      </c>
      <c r="H14" s="129"/>
      <c r="I14" s="130"/>
      <c r="J14" s="125"/>
      <c r="K14" s="128">
        <v>12</v>
      </c>
      <c r="L14" s="129"/>
      <c r="M14" s="131"/>
      <c r="N14" s="125"/>
      <c r="O14" s="128">
        <v>4</v>
      </c>
      <c r="P14" s="129"/>
      <c r="Q14" s="131"/>
      <c r="R14" s="125"/>
      <c r="S14" s="128">
        <v>10</v>
      </c>
      <c r="T14" s="129"/>
      <c r="U14" s="131"/>
      <c r="V14" s="125"/>
      <c r="W14" s="128">
        <v>0</v>
      </c>
      <c r="X14" s="129"/>
      <c r="Y14" s="131"/>
      <c r="Z14" s="125"/>
      <c r="AA14" s="128">
        <v>0</v>
      </c>
      <c r="AB14" s="125"/>
      <c r="AC14" s="132"/>
      <c r="AD14" s="133">
        <f t="shared" si="0"/>
        <v>33</v>
      </c>
      <c r="AE14" s="171"/>
    </row>
    <row r="15" spans="1:31" s="18" customFormat="1" ht="21.75" customHeight="1">
      <c r="A15" s="128">
        <v>9</v>
      </c>
      <c r="B15" s="129"/>
      <c r="C15" s="126" t="s">
        <v>48</v>
      </c>
      <c r="D15" s="126">
        <v>2574</v>
      </c>
      <c r="E15" s="126"/>
      <c r="F15" s="145" t="s">
        <v>127</v>
      </c>
      <c r="G15" s="128">
        <v>4</v>
      </c>
      <c r="H15" s="129"/>
      <c r="I15" s="130"/>
      <c r="J15" s="125"/>
      <c r="K15" s="128">
        <v>8</v>
      </c>
      <c r="L15" s="129"/>
      <c r="M15" s="131"/>
      <c r="N15" s="125"/>
      <c r="O15" s="128">
        <v>12</v>
      </c>
      <c r="P15" s="129"/>
      <c r="Q15" s="131"/>
      <c r="R15" s="125"/>
      <c r="S15" s="128">
        <v>12</v>
      </c>
      <c r="T15" s="129"/>
      <c r="U15" s="131"/>
      <c r="V15" s="125"/>
      <c r="W15" s="128">
        <v>0</v>
      </c>
      <c r="X15" s="129"/>
      <c r="Y15" s="131"/>
      <c r="Z15" s="125"/>
      <c r="AA15" s="128">
        <v>0</v>
      </c>
      <c r="AB15" s="125"/>
      <c r="AC15" s="132"/>
      <c r="AD15" s="133">
        <f t="shared" si="0"/>
        <v>36</v>
      </c>
      <c r="AE15" s="171"/>
    </row>
    <row r="16" spans="1:31" s="18" customFormat="1" ht="21.75" customHeight="1">
      <c r="A16" s="128">
        <v>10</v>
      </c>
      <c r="B16" s="129"/>
      <c r="C16" s="126" t="s">
        <v>29</v>
      </c>
      <c r="D16" s="126">
        <v>2511</v>
      </c>
      <c r="E16" s="126" t="s">
        <v>46</v>
      </c>
      <c r="F16" s="127" t="s">
        <v>133</v>
      </c>
      <c r="G16" s="128">
        <v>13</v>
      </c>
      <c r="H16" s="129"/>
      <c r="I16" s="130"/>
      <c r="J16" s="125"/>
      <c r="K16" s="128">
        <v>7</v>
      </c>
      <c r="L16" s="129"/>
      <c r="M16" s="131"/>
      <c r="N16" s="125"/>
      <c r="O16" s="128">
        <v>9</v>
      </c>
      <c r="P16" s="129"/>
      <c r="Q16" s="131"/>
      <c r="R16" s="125"/>
      <c r="S16" s="128">
        <v>9</v>
      </c>
      <c r="T16" s="129"/>
      <c r="U16" s="131"/>
      <c r="V16" s="125"/>
      <c r="W16" s="128">
        <v>0</v>
      </c>
      <c r="X16" s="129"/>
      <c r="Y16" s="131"/>
      <c r="Z16" s="125"/>
      <c r="AA16" s="128">
        <v>0</v>
      </c>
      <c r="AB16" s="125"/>
      <c r="AC16" s="132"/>
      <c r="AD16" s="133">
        <f t="shared" si="0"/>
        <v>38</v>
      </c>
      <c r="AE16" s="171"/>
    </row>
    <row r="17" spans="1:31" s="18" customFormat="1" ht="21.75" customHeight="1">
      <c r="A17" s="128">
        <v>11</v>
      </c>
      <c r="B17" s="129"/>
      <c r="C17" s="126" t="s">
        <v>29</v>
      </c>
      <c r="D17" s="126">
        <v>2604</v>
      </c>
      <c r="E17" s="126" t="s">
        <v>46</v>
      </c>
      <c r="F17" s="127" t="s">
        <v>154</v>
      </c>
      <c r="G17" s="128">
        <v>9</v>
      </c>
      <c r="H17" s="129"/>
      <c r="I17" s="130"/>
      <c r="J17" s="125"/>
      <c r="K17" s="128">
        <v>13</v>
      </c>
      <c r="L17" s="129"/>
      <c r="M17" s="131"/>
      <c r="N17" s="125"/>
      <c r="O17" s="128">
        <v>7</v>
      </c>
      <c r="P17" s="129"/>
      <c r="Q17" s="131"/>
      <c r="R17" s="125"/>
      <c r="S17" s="128">
        <v>13</v>
      </c>
      <c r="T17" s="129"/>
      <c r="U17" s="131"/>
      <c r="V17" s="125"/>
      <c r="W17" s="128">
        <v>0</v>
      </c>
      <c r="X17" s="129"/>
      <c r="Y17" s="131"/>
      <c r="Z17" s="125"/>
      <c r="AA17" s="128">
        <v>0</v>
      </c>
      <c r="AB17" s="125"/>
      <c r="AC17" s="132"/>
      <c r="AD17" s="133">
        <f t="shared" si="0"/>
        <v>42</v>
      </c>
      <c r="AE17" s="171"/>
    </row>
    <row r="18" spans="1:31" s="18" customFormat="1" ht="21.75" customHeight="1">
      <c r="A18" s="128">
        <v>12</v>
      </c>
      <c r="B18" s="129"/>
      <c r="C18" s="126" t="s">
        <v>13</v>
      </c>
      <c r="D18" s="126">
        <v>2605</v>
      </c>
      <c r="E18" s="126" t="s">
        <v>46</v>
      </c>
      <c r="F18" s="127" t="s">
        <v>125</v>
      </c>
      <c r="G18" s="128">
        <v>10</v>
      </c>
      <c r="H18" s="129"/>
      <c r="I18" s="130"/>
      <c r="J18" s="125"/>
      <c r="K18" s="128">
        <v>14</v>
      </c>
      <c r="L18" s="129"/>
      <c r="M18" s="131"/>
      <c r="N18" s="125"/>
      <c r="O18" s="128">
        <v>13</v>
      </c>
      <c r="P18" s="129"/>
      <c r="Q18" s="131"/>
      <c r="R18" s="125"/>
      <c r="S18" s="128">
        <v>16</v>
      </c>
      <c r="T18" s="129"/>
      <c r="U18" s="131"/>
      <c r="V18" s="125"/>
      <c r="W18" s="128">
        <v>0</v>
      </c>
      <c r="X18" s="129"/>
      <c r="Y18" s="131"/>
      <c r="Z18" s="125"/>
      <c r="AA18" s="128">
        <v>0</v>
      </c>
      <c r="AB18" s="125"/>
      <c r="AC18" s="132"/>
      <c r="AD18" s="133">
        <f t="shared" si="0"/>
        <v>53</v>
      </c>
      <c r="AE18" s="171"/>
    </row>
    <row r="19" spans="1:31" s="18" customFormat="1" ht="21.75" customHeight="1">
      <c r="A19" s="128">
        <v>13</v>
      </c>
      <c r="B19" s="129"/>
      <c r="C19" s="126" t="s">
        <v>13</v>
      </c>
      <c r="D19" s="126">
        <v>2577</v>
      </c>
      <c r="E19" s="126" t="s">
        <v>46</v>
      </c>
      <c r="F19" s="145" t="s">
        <v>126</v>
      </c>
      <c r="G19" s="128">
        <v>14</v>
      </c>
      <c r="H19" s="129"/>
      <c r="I19" s="130"/>
      <c r="J19" s="125"/>
      <c r="K19" s="128">
        <v>10</v>
      </c>
      <c r="L19" s="129"/>
      <c r="M19" s="131"/>
      <c r="N19" s="125"/>
      <c r="O19" s="128">
        <v>11</v>
      </c>
      <c r="P19" s="129"/>
      <c r="Q19" s="131"/>
      <c r="R19" s="125"/>
      <c r="S19" s="128">
        <v>19</v>
      </c>
      <c r="T19" s="129"/>
      <c r="U19" s="131"/>
      <c r="V19" s="125"/>
      <c r="W19" s="128">
        <v>0</v>
      </c>
      <c r="X19" s="129"/>
      <c r="Y19" s="131"/>
      <c r="Z19" s="125"/>
      <c r="AA19" s="128">
        <v>0</v>
      </c>
      <c r="AB19" s="125"/>
      <c r="AC19" s="132"/>
      <c r="AD19" s="133">
        <f t="shared" si="0"/>
        <v>54</v>
      </c>
      <c r="AE19" s="171"/>
    </row>
    <row r="20" spans="1:31" s="18" customFormat="1" ht="21.75" customHeight="1">
      <c r="A20" s="128">
        <v>14</v>
      </c>
      <c r="B20" s="129"/>
      <c r="C20" s="126" t="s">
        <v>13</v>
      </c>
      <c r="D20" s="126">
        <v>2566</v>
      </c>
      <c r="E20" s="126"/>
      <c r="F20" s="145" t="s">
        <v>130</v>
      </c>
      <c r="G20" s="128">
        <v>15</v>
      </c>
      <c r="H20" s="129"/>
      <c r="I20" s="130"/>
      <c r="J20" s="125"/>
      <c r="K20" s="128">
        <v>9</v>
      </c>
      <c r="L20" s="129"/>
      <c r="M20" s="131"/>
      <c r="N20" s="125"/>
      <c r="O20" s="128">
        <v>15</v>
      </c>
      <c r="P20" s="129"/>
      <c r="Q20" s="131"/>
      <c r="R20" s="125"/>
      <c r="S20" s="128">
        <v>18</v>
      </c>
      <c r="T20" s="129"/>
      <c r="U20" s="131"/>
      <c r="V20" s="125"/>
      <c r="W20" s="128">
        <v>0</v>
      </c>
      <c r="X20" s="129"/>
      <c r="Y20" s="131"/>
      <c r="Z20" s="125"/>
      <c r="AA20" s="128">
        <v>0</v>
      </c>
      <c r="AB20" s="125"/>
      <c r="AC20" s="132"/>
      <c r="AD20" s="133">
        <f t="shared" si="0"/>
        <v>57</v>
      </c>
      <c r="AE20" s="171"/>
    </row>
    <row r="21" spans="1:31" s="18" customFormat="1" ht="21.75" customHeight="1">
      <c r="A21" s="138">
        <v>15</v>
      </c>
      <c r="B21" s="135"/>
      <c r="C21" s="136" t="s">
        <v>35</v>
      </c>
      <c r="D21" s="136">
        <v>2118</v>
      </c>
      <c r="E21" s="136" t="s">
        <v>46</v>
      </c>
      <c r="F21" s="137" t="s">
        <v>138</v>
      </c>
      <c r="G21" s="138">
        <v>19</v>
      </c>
      <c r="H21" s="135"/>
      <c r="I21" s="139"/>
      <c r="J21" s="134"/>
      <c r="K21" s="138">
        <v>15</v>
      </c>
      <c r="L21" s="135"/>
      <c r="M21" s="140"/>
      <c r="N21" s="134"/>
      <c r="O21" s="138">
        <v>16</v>
      </c>
      <c r="P21" s="135"/>
      <c r="Q21" s="140"/>
      <c r="R21" s="134"/>
      <c r="S21" s="138">
        <v>11</v>
      </c>
      <c r="T21" s="135"/>
      <c r="U21" s="140"/>
      <c r="V21" s="134"/>
      <c r="W21" s="138">
        <v>0</v>
      </c>
      <c r="X21" s="135"/>
      <c r="Y21" s="140"/>
      <c r="Z21" s="134"/>
      <c r="AA21" s="138">
        <v>0</v>
      </c>
      <c r="AB21" s="134"/>
      <c r="AC21" s="141"/>
      <c r="AD21" s="142">
        <f t="shared" si="0"/>
        <v>61.001</v>
      </c>
      <c r="AE21" s="188">
        <v>1</v>
      </c>
    </row>
    <row r="22" spans="1:31" s="18" customFormat="1" ht="21.75" customHeight="1">
      <c r="A22" s="128">
        <v>16</v>
      </c>
      <c r="B22" s="129"/>
      <c r="C22" s="126" t="s">
        <v>12</v>
      </c>
      <c r="D22" s="126">
        <v>2589</v>
      </c>
      <c r="E22" s="126" t="s">
        <v>46</v>
      </c>
      <c r="F22" s="127" t="s">
        <v>150</v>
      </c>
      <c r="G22" s="128">
        <v>11</v>
      </c>
      <c r="H22" s="129"/>
      <c r="I22" s="130"/>
      <c r="J22" s="125"/>
      <c r="K22" s="128">
        <v>18</v>
      </c>
      <c r="L22" s="129"/>
      <c r="M22" s="131"/>
      <c r="N22" s="125"/>
      <c r="O22" s="128">
        <v>17</v>
      </c>
      <c r="P22" s="129"/>
      <c r="Q22" s="131"/>
      <c r="R22" s="125"/>
      <c r="S22" s="128">
        <v>15</v>
      </c>
      <c r="T22" s="129"/>
      <c r="U22" s="131"/>
      <c r="V22" s="125"/>
      <c r="W22" s="128">
        <v>0</v>
      </c>
      <c r="X22" s="129"/>
      <c r="Y22" s="131"/>
      <c r="Z22" s="125"/>
      <c r="AA22" s="128">
        <v>0</v>
      </c>
      <c r="AB22" s="125"/>
      <c r="AC22" s="132"/>
      <c r="AD22" s="133">
        <f t="shared" si="0"/>
        <v>61.002</v>
      </c>
      <c r="AE22" s="171">
        <v>2</v>
      </c>
    </row>
    <row r="23" spans="1:31" s="18" customFormat="1" ht="21.75" customHeight="1">
      <c r="A23" s="128">
        <v>17</v>
      </c>
      <c r="B23" s="129"/>
      <c r="C23" s="126" t="s">
        <v>13</v>
      </c>
      <c r="D23" s="126">
        <v>2410</v>
      </c>
      <c r="E23" s="144"/>
      <c r="F23" s="185" t="s">
        <v>131</v>
      </c>
      <c r="G23" s="128">
        <v>16</v>
      </c>
      <c r="H23" s="129"/>
      <c r="I23" s="130"/>
      <c r="J23" s="125"/>
      <c r="K23" s="128">
        <v>16</v>
      </c>
      <c r="L23" s="129"/>
      <c r="M23" s="131"/>
      <c r="N23" s="125"/>
      <c r="O23" s="128" t="s">
        <v>151</v>
      </c>
      <c r="P23" s="129"/>
      <c r="Q23" s="131"/>
      <c r="R23" s="125"/>
      <c r="S23" s="128">
        <v>14</v>
      </c>
      <c r="T23" s="129"/>
      <c r="U23" s="131"/>
      <c r="V23" s="125"/>
      <c r="W23" s="128">
        <v>0</v>
      </c>
      <c r="X23" s="129"/>
      <c r="Y23" s="131"/>
      <c r="Z23" s="125"/>
      <c r="AA23" s="128">
        <v>0</v>
      </c>
      <c r="AB23" s="125"/>
      <c r="AC23" s="132"/>
      <c r="AD23" s="133">
        <f t="shared" si="0"/>
        <v>68.001</v>
      </c>
      <c r="AE23" s="171">
        <v>1</v>
      </c>
    </row>
    <row r="24" spans="1:31" s="18" customFormat="1" ht="21.75" customHeight="1">
      <c r="A24" s="128">
        <v>18</v>
      </c>
      <c r="B24" s="129"/>
      <c r="C24" s="126" t="s">
        <v>29</v>
      </c>
      <c r="D24" s="126">
        <v>2169</v>
      </c>
      <c r="E24" s="144" t="s">
        <v>46</v>
      </c>
      <c r="F24" s="145" t="s">
        <v>135</v>
      </c>
      <c r="G24" s="128">
        <v>18</v>
      </c>
      <c r="H24" s="129"/>
      <c r="I24" s="130"/>
      <c r="J24" s="125"/>
      <c r="K24" s="128">
        <v>19</v>
      </c>
      <c r="L24" s="129"/>
      <c r="M24" s="131"/>
      <c r="N24" s="125"/>
      <c r="O24" s="128">
        <v>14</v>
      </c>
      <c r="P24" s="129"/>
      <c r="Q24" s="131"/>
      <c r="R24" s="125"/>
      <c r="S24" s="128">
        <v>17</v>
      </c>
      <c r="T24" s="129"/>
      <c r="U24" s="131"/>
      <c r="V24" s="125"/>
      <c r="W24" s="128">
        <v>0</v>
      </c>
      <c r="X24" s="129"/>
      <c r="Y24" s="131"/>
      <c r="Z24" s="125"/>
      <c r="AA24" s="128">
        <v>0</v>
      </c>
      <c r="AB24" s="125"/>
      <c r="AC24" s="132"/>
      <c r="AD24" s="133">
        <f t="shared" si="0"/>
        <v>68.002</v>
      </c>
      <c r="AE24" s="171">
        <v>2</v>
      </c>
    </row>
    <row r="25" spans="1:31" s="18" customFormat="1" ht="21.75" customHeight="1">
      <c r="A25" s="128">
        <v>19</v>
      </c>
      <c r="B25" s="129"/>
      <c r="C25" s="126" t="s">
        <v>35</v>
      </c>
      <c r="D25" s="126">
        <v>2154</v>
      </c>
      <c r="E25" s="126" t="s">
        <v>46</v>
      </c>
      <c r="F25" s="145" t="s">
        <v>157</v>
      </c>
      <c r="G25" s="128" t="s">
        <v>151</v>
      </c>
      <c r="H25" s="129"/>
      <c r="I25" s="130"/>
      <c r="J25" s="125"/>
      <c r="K25" s="128" t="s">
        <v>151</v>
      </c>
      <c r="L25" s="129"/>
      <c r="M25" s="131"/>
      <c r="N25" s="125"/>
      <c r="O25" s="128" t="s">
        <v>151</v>
      </c>
      <c r="P25" s="129"/>
      <c r="Q25" s="131"/>
      <c r="R25" s="125"/>
      <c r="S25" s="128">
        <v>8</v>
      </c>
      <c r="T25" s="129"/>
      <c r="U25" s="131"/>
      <c r="V25" s="125"/>
      <c r="W25" s="128">
        <v>0</v>
      </c>
      <c r="X25" s="129"/>
      <c r="Y25" s="131"/>
      <c r="Z25" s="125"/>
      <c r="AA25" s="128">
        <v>0</v>
      </c>
      <c r="AB25" s="125"/>
      <c r="AC25" s="132"/>
      <c r="AD25" s="133">
        <f t="shared" si="0"/>
        <v>74.001</v>
      </c>
      <c r="AE25" s="171">
        <v>1</v>
      </c>
    </row>
    <row r="26" spans="1:31" s="18" customFormat="1" ht="21.75" customHeight="1">
      <c r="A26" s="128">
        <v>20</v>
      </c>
      <c r="B26" s="129"/>
      <c r="C26" s="126" t="s">
        <v>29</v>
      </c>
      <c r="D26" s="126">
        <v>2322</v>
      </c>
      <c r="E26" s="126" t="s">
        <v>46</v>
      </c>
      <c r="F26" s="145" t="s">
        <v>136</v>
      </c>
      <c r="G26" s="128">
        <v>17</v>
      </c>
      <c r="H26" s="129"/>
      <c r="I26" s="130"/>
      <c r="J26" s="125"/>
      <c r="K26" s="128">
        <v>17</v>
      </c>
      <c r="L26" s="129"/>
      <c r="M26" s="131"/>
      <c r="N26" s="125"/>
      <c r="O26" s="128">
        <v>18</v>
      </c>
      <c r="P26" s="129"/>
      <c r="Q26" s="131"/>
      <c r="R26" s="125"/>
      <c r="S26" s="128" t="s">
        <v>151</v>
      </c>
      <c r="T26" s="129"/>
      <c r="U26" s="131"/>
      <c r="V26" s="125"/>
      <c r="W26" s="128">
        <v>0</v>
      </c>
      <c r="X26" s="129"/>
      <c r="Y26" s="131"/>
      <c r="Z26" s="125"/>
      <c r="AA26" s="128">
        <v>0</v>
      </c>
      <c r="AB26" s="125"/>
      <c r="AC26" s="132"/>
      <c r="AD26" s="133">
        <f t="shared" si="0"/>
        <v>74.002</v>
      </c>
      <c r="AE26" s="171">
        <v>2</v>
      </c>
    </row>
    <row r="27" spans="1:31" s="18" customFormat="1" ht="21.75" customHeight="1">
      <c r="A27" s="128">
        <v>21</v>
      </c>
      <c r="B27" s="129"/>
      <c r="C27" s="126" t="s">
        <v>13</v>
      </c>
      <c r="D27" s="126">
        <v>1591</v>
      </c>
      <c r="E27" s="126"/>
      <c r="F27" s="145" t="s">
        <v>129</v>
      </c>
      <c r="G27" s="128">
        <v>20</v>
      </c>
      <c r="H27" s="129"/>
      <c r="I27" s="130"/>
      <c r="J27" s="125"/>
      <c r="K27" s="128">
        <v>20</v>
      </c>
      <c r="L27" s="129"/>
      <c r="M27" s="131"/>
      <c r="N27" s="125"/>
      <c r="O27" s="128">
        <v>19</v>
      </c>
      <c r="P27" s="129"/>
      <c r="Q27" s="131"/>
      <c r="R27" s="125"/>
      <c r="S27" s="128">
        <v>20</v>
      </c>
      <c r="T27" s="129"/>
      <c r="U27" s="131"/>
      <c r="V27" s="125"/>
      <c r="W27" s="128">
        <v>0</v>
      </c>
      <c r="X27" s="129"/>
      <c r="Y27" s="131"/>
      <c r="Z27" s="125"/>
      <c r="AA27" s="128">
        <v>0</v>
      </c>
      <c r="AB27" s="125"/>
      <c r="AC27" s="132"/>
      <c r="AD27" s="133">
        <f t="shared" si="0"/>
        <v>79</v>
      </c>
      <c r="AE27" s="171"/>
    </row>
    <row r="28" spans="1:31" s="18" customFormat="1" ht="21.75" customHeight="1">
      <c r="A28" s="128">
        <v>22</v>
      </c>
      <c r="B28" s="129"/>
      <c r="C28" s="126"/>
      <c r="D28" s="126"/>
      <c r="E28" s="144"/>
      <c r="F28" s="145"/>
      <c r="G28" s="128">
        <v>0</v>
      </c>
      <c r="H28" s="129"/>
      <c r="I28" s="130"/>
      <c r="J28" s="125"/>
      <c r="K28" s="128">
        <v>0</v>
      </c>
      <c r="L28" s="129"/>
      <c r="M28" s="131"/>
      <c r="N28" s="125"/>
      <c r="O28" s="128">
        <v>0</v>
      </c>
      <c r="P28" s="129"/>
      <c r="Q28" s="131"/>
      <c r="R28" s="125"/>
      <c r="S28" s="128">
        <v>0</v>
      </c>
      <c r="T28" s="129"/>
      <c r="U28" s="131"/>
      <c r="V28" s="125"/>
      <c r="W28" s="128">
        <v>0</v>
      </c>
      <c r="X28" s="129"/>
      <c r="Y28" s="131"/>
      <c r="Z28" s="125"/>
      <c r="AA28" s="128">
        <v>0</v>
      </c>
      <c r="AB28" s="125"/>
      <c r="AC28" s="132"/>
      <c r="AD28" s="133">
        <f t="shared" si="0"/>
        <v>0</v>
      </c>
      <c r="AE28" s="171"/>
    </row>
    <row r="29" spans="1:31" s="18" customFormat="1" ht="21.75" customHeight="1">
      <c r="A29" s="128">
        <v>24</v>
      </c>
      <c r="B29" s="129"/>
      <c r="C29" s="126"/>
      <c r="D29" s="126"/>
      <c r="E29" s="145"/>
      <c r="F29" s="127"/>
      <c r="G29" s="128">
        <v>0</v>
      </c>
      <c r="H29" s="129"/>
      <c r="I29" s="130"/>
      <c r="J29" s="125"/>
      <c r="K29" s="128">
        <v>0</v>
      </c>
      <c r="L29" s="129"/>
      <c r="M29" s="131"/>
      <c r="N29" s="125"/>
      <c r="O29" s="128">
        <v>0</v>
      </c>
      <c r="P29" s="129"/>
      <c r="Q29" s="131"/>
      <c r="R29" s="125"/>
      <c r="S29" s="128">
        <v>0</v>
      </c>
      <c r="T29" s="129"/>
      <c r="U29" s="131"/>
      <c r="V29" s="125"/>
      <c r="W29" s="128">
        <v>0</v>
      </c>
      <c r="X29" s="129"/>
      <c r="Y29" s="131"/>
      <c r="Z29" s="125"/>
      <c r="AA29" s="128">
        <v>0</v>
      </c>
      <c r="AB29" s="125"/>
      <c r="AC29" s="132"/>
      <c r="AD29" s="133">
        <f t="shared" si="0"/>
        <v>0</v>
      </c>
      <c r="AE29" s="171"/>
    </row>
    <row r="30" spans="1:31" s="18" customFormat="1" ht="21.75" customHeight="1">
      <c r="A30" s="128">
        <v>23</v>
      </c>
      <c r="B30" s="129"/>
      <c r="C30" s="126"/>
      <c r="D30" s="126"/>
      <c r="E30" s="126"/>
      <c r="F30" s="127"/>
      <c r="G30" s="128">
        <v>0</v>
      </c>
      <c r="H30" s="129"/>
      <c r="I30" s="130"/>
      <c r="J30" s="125"/>
      <c r="K30" s="128">
        <v>0</v>
      </c>
      <c r="L30" s="129"/>
      <c r="M30" s="131"/>
      <c r="N30" s="125"/>
      <c r="O30" s="128">
        <v>0</v>
      </c>
      <c r="P30" s="129"/>
      <c r="Q30" s="131"/>
      <c r="R30" s="125"/>
      <c r="S30" s="128">
        <v>0</v>
      </c>
      <c r="T30" s="129"/>
      <c r="U30" s="131"/>
      <c r="V30" s="125"/>
      <c r="W30" s="128">
        <v>0</v>
      </c>
      <c r="X30" s="129"/>
      <c r="Y30" s="131"/>
      <c r="Z30" s="125"/>
      <c r="AA30" s="128">
        <v>0</v>
      </c>
      <c r="AB30" s="125"/>
      <c r="AC30" s="132"/>
      <c r="AD30" s="133">
        <f t="shared" si="0"/>
        <v>0</v>
      </c>
      <c r="AE30" s="171"/>
    </row>
    <row r="31" spans="1:31" s="18" customFormat="1" ht="21.75" customHeight="1">
      <c r="A31" s="128">
        <v>25</v>
      </c>
      <c r="B31" s="129">
        <v>28</v>
      </c>
      <c r="C31" s="126"/>
      <c r="D31" s="126"/>
      <c r="E31" s="126"/>
      <c r="F31" s="145"/>
      <c r="G31" s="128">
        <v>0</v>
      </c>
      <c r="H31" s="129"/>
      <c r="I31" s="130"/>
      <c r="J31" s="125"/>
      <c r="K31" s="128">
        <v>0</v>
      </c>
      <c r="L31" s="129"/>
      <c r="M31" s="131"/>
      <c r="N31" s="125"/>
      <c r="O31" s="128">
        <v>0</v>
      </c>
      <c r="P31" s="129"/>
      <c r="Q31" s="131"/>
      <c r="R31" s="125"/>
      <c r="S31" s="128">
        <v>0</v>
      </c>
      <c r="T31" s="129"/>
      <c r="U31" s="131"/>
      <c r="V31" s="125"/>
      <c r="W31" s="128">
        <v>0</v>
      </c>
      <c r="X31" s="129"/>
      <c r="Y31" s="131"/>
      <c r="Z31" s="125"/>
      <c r="AA31" s="128">
        <v>0</v>
      </c>
      <c r="AB31" s="125"/>
      <c r="AC31" s="132"/>
      <c r="AD31" s="133">
        <f t="shared" si="0"/>
        <v>0</v>
      </c>
      <c r="AE31" s="171"/>
    </row>
    <row r="32" spans="1:31" s="18" customFormat="1" ht="21.75" customHeight="1">
      <c r="A32" s="128">
        <v>26</v>
      </c>
      <c r="B32" s="129"/>
      <c r="C32" s="126"/>
      <c r="D32" s="126"/>
      <c r="E32" s="126"/>
      <c r="F32" s="127"/>
      <c r="G32" s="128">
        <v>0</v>
      </c>
      <c r="H32" s="129"/>
      <c r="I32" s="130"/>
      <c r="J32" s="125"/>
      <c r="K32" s="128">
        <v>0</v>
      </c>
      <c r="L32" s="129"/>
      <c r="M32" s="131"/>
      <c r="N32" s="125"/>
      <c r="O32" s="128">
        <v>0</v>
      </c>
      <c r="P32" s="129"/>
      <c r="Q32" s="131"/>
      <c r="R32" s="125"/>
      <c r="S32" s="128">
        <v>0</v>
      </c>
      <c r="T32" s="129"/>
      <c r="U32" s="131"/>
      <c r="V32" s="125"/>
      <c r="W32" s="128">
        <v>0</v>
      </c>
      <c r="X32" s="129"/>
      <c r="Y32" s="131"/>
      <c r="Z32" s="125"/>
      <c r="AA32" s="128">
        <v>0</v>
      </c>
      <c r="AB32" s="125"/>
      <c r="AC32" s="132"/>
      <c r="AD32" s="133">
        <f t="shared" si="0"/>
        <v>0</v>
      </c>
      <c r="AE32" s="171"/>
    </row>
    <row r="33" spans="1:31" s="18" customFormat="1" ht="21.75" customHeight="1">
      <c r="A33" s="128">
        <v>27</v>
      </c>
      <c r="B33" s="129"/>
      <c r="C33" s="126"/>
      <c r="D33" s="126"/>
      <c r="E33" s="126"/>
      <c r="F33" s="127"/>
      <c r="G33" s="128">
        <v>0</v>
      </c>
      <c r="H33" s="129"/>
      <c r="I33" s="130"/>
      <c r="J33" s="125"/>
      <c r="K33" s="128">
        <v>0</v>
      </c>
      <c r="L33" s="129"/>
      <c r="M33" s="131"/>
      <c r="N33" s="125"/>
      <c r="O33" s="128">
        <v>0</v>
      </c>
      <c r="P33" s="129"/>
      <c r="Q33" s="131"/>
      <c r="R33" s="125"/>
      <c r="S33" s="128">
        <v>0</v>
      </c>
      <c r="T33" s="129"/>
      <c r="U33" s="131"/>
      <c r="V33" s="125"/>
      <c r="W33" s="128">
        <v>0</v>
      </c>
      <c r="X33" s="129"/>
      <c r="Y33" s="131"/>
      <c r="Z33" s="125"/>
      <c r="AA33" s="128">
        <v>0</v>
      </c>
      <c r="AB33" s="125"/>
      <c r="AC33" s="132"/>
      <c r="AD33" s="133">
        <f t="shared" si="0"/>
        <v>0</v>
      </c>
      <c r="AE33" s="171"/>
    </row>
    <row r="34" spans="1:31" s="18" customFormat="1" ht="21.75" customHeight="1">
      <c r="A34" s="128">
        <v>28</v>
      </c>
      <c r="B34" s="129"/>
      <c r="C34" s="126"/>
      <c r="D34" s="126"/>
      <c r="E34" s="144"/>
      <c r="F34" s="145"/>
      <c r="G34" s="128">
        <v>0</v>
      </c>
      <c r="H34" s="129"/>
      <c r="I34" s="130"/>
      <c r="J34" s="125"/>
      <c r="K34" s="128">
        <v>0</v>
      </c>
      <c r="L34" s="129"/>
      <c r="M34" s="131"/>
      <c r="N34" s="125"/>
      <c r="O34" s="128">
        <v>0</v>
      </c>
      <c r="P34" s="129"/>
      <c r="Q34" s="131"/>
      <c r="R34" s="125"/>
      <c r="S34" s="128">
        <v>0</v>
      </c>
      <c r="T34" s="129"/>
      <c r="U34" s="131"/>
      <c r="V34" s="125"/>
      <c r="W34" s="128">
        <v>0</v>
      </c>
      <c r="X34" s="129"/>
      <c r="Y34" s="131"/>
      <c r="Z34" s="125"/>
      <c r="AA34" s="128">
        <v>0</v>
      </c>
      <c r="AB34" s="125"/>
      <c r="AC34" s="132"/>
      <c r="AD34" s="133">
        <f t="shared" si="0"/>
        <v>0</v>
      </c>
      <c r="AE34" s="171"/>
    </row>
    <row r="35" spans="1:31" s="18" customFormat="1" ht="24" customHeight="1">
      <c r="A35" s="128">
        <v>29</v>
      </c>
      <c r="B35" s="153"/>
      <c r="C35" s="126"/>
      <c r="D35" s="126"/>
      <c r="E35" s="126"/>
      <c r="F35" s="127"/>
      <c r="G35" s="128">
        <v>0</v>
      </c>
      <c r="H35" s="129"/>
      <c r="I35" s="130"/>
      <c r="J35" s="125"/>
      <c r="K35" s="128">
        <v>0</v>
      </c>
      <c r="L35" s="129"/>
      <c r="M35" s="131"/>
      <c r="N35" s="125"/>
      <c r="O35" s="128">
        <v>0</v>
      </c>
      <c r="P35" s="129"/>
      <c r="Q35" s="131"/>
      <c r="R35" s="125"/>
      <c r="S35" s="128">
        <v>0</v>
      </c>
      <c r="T35" s="129"/>
      <c r="U35" s="131"/>
      <c r="V35" s="125"/>
      <c r="W35" s="128">
        <v>0</v>
      </c>
      <c r="X35" s="129"/>
      <c r="Y35" s="131"/>
      <c r="Z35" s="125"/>
      <c r="AA35" s="128">
        <v>0</v>
      </c>
      <c r="AB35" s="125"/>
      <c r="AC35" s="132"/>
      <c r="AD35" s="133">
        <f t="shared" si="0"/>
        <v>0</v>
      </c>
      <c r="AE35" s="171"/>
    </row>
    <row r="36" spans="1:31" ht="21" customHeight="1">
      <c r="A36" s="138">
        <v>30</v>
      </c>
      <c r="B36" s="135"/>
      <c r="C36" s="136"/>
      <c r="D36" s="136"/>
      <c r="E36" s="136"/>
      <c r="F36" s="137"/>
      <c r="G36" s="138">
        <v>0</v>
      </c>
      <c r="H36" s="135"/>
      <c r="I36" s="139"/>
      <c r="J36" s="134"/>
      <c r="K36" s="138">
        <v>0</v>
      </c>
      <c r="L36" s="135"/>
      <c r="M36" s="140"/>
      <c r="N36" s="134"/>
      <c r="O36" s="138">
        <v>0</v>
      </c>
      <c r="P36" s="135"/>
      <c r="Q36" s="140"/>
      <c r="R36" s="134"/>
      <c r="S36" s="138">
        <v>0</v>
      </c>
      <c r="T36" s="135"/>
      <c r="U36" s="140"/>
      <c r="V36" s="134"/>
      <c r="W36" s="138">
        <v>0</v>
      </c>
      <c r="X36" s="135"/>
      <c r="Y36" s="140"/>
      <c r="Z36" s="134"/>
      <c r="AA36" s="138">
        <v>0</v>
      </c>
      <c r="AB36" s="134"/>
      <c r="AC36" s="141"/>
      <c r="AD36" s="142">
        <f t="shared" si="0"/>
        <v>0</v>
      </c>
      <c r="AE36" s="188"/>
    </row>
    <row r="37" spans="1:31" ht="18.75" customHeight="1">
      <c r="A37" s="175"/>
      <c r="B37" s="176"/>
      <c r="C37" s="177"/>
      <c r="D37" s="177"/>
      <c r="E37" s="177"/>
      <c r="F37" s="178"/>
      <c r="G37" s="179"/>
      <c r="H37" s="179"/>
      <c r="I37" s="180"/>
      <c r="J37" s="179"/>
      <c r="K37" s="179"/>
      <c r="L37" s="179"/>
      <c r="M37" s="179"/>
      <c r="N37" s="179"/>
      <c r="O37" s="179"/>
      <c r="P37" s="181"/>
      <c r="Q37" s="181"/>
      <c r="R37" s="181"/>
      <c r="S37" s="244"/>
      <c r="T37" s="181"/>
      <c r="U37" s="181"/>
      <c r="V37" s="181"/>
      <c r="W37" s="244"/>
      <c r="X37" s="181"/>
      <c r="Y37" s="181"/>
      <c r="Z37" s="181"/>
      <c r="AA37" s="244"/>
      <c r="AB37" s="181"/>
      <c r="AC37" s="181"/>
      <c r="AD37" s="182"/>
      <c r="AE37" s="186"/>
    </row>
    <row r="38" spans="1:31" ht="18.75" customHeight="1">
      <c r="A38" s="90"/>
      <c r="B38" s="90"/>
      <c r="C38" s="66"/>
      <c r="D38" s="67"/>
      <c r="E38" s="67"/>
      <c r="F38" s="75" t="s">
        <v>51</v>
      </c>
      <c r="G38" s="69"/>
      <c r="H38" s="72"/>
      <c r="I38" s="73"/>
      <c r="J38" s="71"/>
      <c r="K38" s="69"/>
      <c r="L38" s="72"/>
      <c r="M38" s="85"/>
      <c r="N38" s="71"/>
      <c r="O38" s="69"/>
      <c r="P38" s="72"/>
      <c r="Q38" s="74"/>
      <c r="R38" s="71"/>
      <c r="S38" s="69"/>
      <c r="T38" s="72"/>
      <c r="U38" s="74"/>
      <c r="V38" s="71"/>
      <c r="W38" s="69"/>
      <c r="X38" s="72"/>
      <c r="Y38" s="74"/>
      <c r="Z38" s="71"/>
      <c r="AA38" s="69"/>
      <c r="AB38" s="71"/>
      <c r="AC38" s="71"/>
      <c r="AD38" s="83"/>
      <c r="AE38" s="13"/>
    </row>
    <row r="39" spans="1:31" ht="18.75" customHeight="1">
      <c r="A39" s="90"/>
      <c r="B39" s="90"/>
      <c r="C39" s="66"/>
      <c r="D39" s="67"/>
      <c r="E39" s="67"/>
      <c r="F39" s="68"/>
      <c r="G39" s="69"/>
      <c r="H39" s="72"/>
      <c r="I39" s="73"/>
      <c r="J39" s="71"/>
      <c r="K39" s="69"/>
      <c r="L39" s="72"/>
      <c r="M39" s="74"/>
      <c r="N39" s="71"/>
      <c r="O39" s="69"/>
      <c r="P39" s="72"/>
      <c r="Q39" s="74"/>
      <c r="R39" s="71"/>
      <c r="S39" s="69"/>
      <c r="T39" s="72"/>
      <c r="U39" s="81"/>
      <c r="V39" s="71"/>
      <c r="W39" s="69"/>
      <c r="X39" s="72"/>
      <c r="Y39" s="74"/>
      <c r="Z39" s="71"/>
      <c r="AA39" s="69"/>
      <c r="AB39" s="71"/>
      <c r="AC39" s="71"/>
      <c r="AD39" s="83"/>
      <c r="AE39" s="13"/>
    </row>
    <row r="40" spans="1:31" ht="19.5" customHeight="1">
      <c r="A40" s="90"/>
      <c r="B40" s="90"/>
      <c r="C40" s="66"/>
      <c r="D40" s="67"/>
      <c r="E40" s="67"/>
      <c r="F40" s="75"/>
      <c r="G40" s="69"/>
      <c r="H40" s="72"/>
      <c r="I40" s="73"/>
      <c r="J40" s="71"/>
      <c r="K40" s="69"/>
      <c r="L40" s="72"/>
      <c r="M40" s="74"/>
      <c r="N40" s="71"/>
      <c r="O40" s="69"/>
      <c r="P40" s="72"/>
      <c r="Q40" s="74"/>
      <c r="R40" s="71"/>
      <c r="S40" s="69"/>
      <c r="T40" s="72"/>
      <c r="U40" s="74"/>
      <c r="V40" s="71"/>
      <c r="W40" s="69"/>
      <c r="X40" s="72"/>
      <c r="Y40" s="74"/>
      <c r="Z40" s="71"/>
      <c r="AA40" s="69"/>
      <c r="AB40" s="71"/>
      <c r="AC40" s="71"/>
      <c r="AD40" s="83"/>
      <c r="AE40" s="13"/>
    </row>
    <row r="41" spans="1:31" ht="16.5">
      <c r="A41" s="94"/>
      <c r="B41" s="94"/>
      <c r="C41" s="66"/>
      <c r="D41" s="67"/>
      <c r="E41" s="84"/>
      <c r="F41" s="95"/>
      <c r="G41" s="69"/>
      <c r="H41" s="80"/>
      <c r="I41" s="70"/>
      <c r="J41" s="71"/>
      <c r="K41" s="69"/>
      <c r="L41" s="80"/>
      <c r="M41" s="82"/>
      <c r="N41" s="71"/>
      <c r="O41" s="69"/>
      <c r="P41" s="80"/>
      <c r="Q41" s="82"/>
      <c r="R41" s="71"/>
      <c r="S41" s="69"/>
      <c r="T41" s="80"/>
      <c r="U41" s="82"/>
      <c r="V41" s="71"/>
      <c r="W41" s="69"/>
      <c r="X41" s="80"/>
      <c r="Y41" s="82"/>
      <c r="Z41" s="71"/>
      <c r="AA41" s="69"/>
      <c r="AB41" s="71"/>
      <c r="AC41" s="71"/>
      <c r="AD41" s="83"/>
      <c r="AE41" s="9"/>
    </row>
    <row r="42" spans="1:2" ht="15">
      <c r="A42" s="38"/>
      <c r="B42" s="38"/>
    </row>
    <row r="43" spans="1:2" ht="15">
      <c r="A43" s="38"/>
      <c r="B43" s="38"/>
    </row>
  </sheetData>
  <sheetProtection/>
  <mergeCells count="5">
    <mergeCell ref="AI4:AL4"/>
    <mergeCell ref="A2:AE2"/>
    <mergeCell ref="AI1:AL1"/>
    <mergeCell ref="AI2:AL2"/>
    <mergeCell ref="AI3:AL3"/>
  </mergeCells>
  <printOptions/>
  <pageMargins left="0.5" right="0.5" top="0.5" bottom="0.5" header="0.5" footer="0.5"/>
  <pageSetup fitToHeight="1" fitToWidth="1" horizontalDpi="360" verticalDpi="360" orientation="landscape" scale="68"/>
</worksheet>
</file>

<file path=xl/worksheets/sheet7.xml><?xml version="1.0" encoding="utf-8"?>
<worksheet xmlns="http://schemas.openxmlformats.org/spreadsheetml/2006/main" xmlns:r="http://schemas.openxmlformats.org/officeDocument/2006/relationships">
  <sheetPr codeName="Sheet6">
    <tabColor indexed="15"/>
    <pageSetUpPr fitToPage="1"/>
  </sheetPr>
  <dimension ref="A2:AE64"/>
  <sheetViews>
    <sheetView zoomScale="75" zoomScaleNormal="75" workbookViewId="0" topLeftCell="A1">
      <selection activeCell="AF20" sqref="AF20"/>
    </sheetView>
  </sheetViews>
  <sheetFormatPr defaultColWidth="8.8515625" defaultRowHeight="12.75"/>
  <cols>
    <col min="1" max="1" width="5.421875" style="0" customWidth="1"/>
    <col min="2" max="2" width="1.421875" style="0" customWidth="1"/>
    <col min="3" max="3" width="5.00390625" style="0" customWidth="1"/>
    <col min="4" max="4" width="7.421875" style="1" customWidth="1"/>
    <col min="5" max="5" width="1.421875" style="1" customWidth="1"/>
    <col min="6" max="6" width="37.421875" style="0" customWidth="1"/>
    <col min="7" max="7" width="8.7109375" style="1" customWidth="1"/>
    <col min="8" max="8" width="0.9921875" style="1" customWidth="1"/>
    <col min="9" max="9" width="4.8515625" style="2" customWidth="1"/>
    <col min="10" max="10" width="5.421875" style="0" hidden="1" customWidth="1"/>
    <col min="11" max="11" width="8.7109375" style="1" customWidth="1"/>
    <col min="12" max="12" width="0.9921875" style="1" customWidth="1"/>
    <col min="13" max="13" width="4.7109375" style="2" customWidth="1"/>
    <col min="14" max="14" width="3.8515625" style="0" hidden="1" customWidth="1"/>
    <col min="15" max="15" width="8.7109375" style="1" customWidth="1"/>
    <col min="16" max="16" width="0.2890625" style="1" customWidth="1"/>
    <col min="17" max="17" width="5.140625" style="2" customWidth="1"/>
    <col min="18" max="18" width="6.00390625" style="0" hidden="1" customWidth="1"/>
    <col min="19" max="19" width="7.7109375" style="1" customWidth="1"/>
    <col min="20" max="20" width="0.85546875" style="1" customWidth="1"/>
    <col min="21" max="21" width="5.140625" style="2" bestFit="1" customWidth="1"/>
    <col min="22" max="22" width="2.7109375" style="0" hidden="1" customWidth="1"/>
    <col min="23" max="23" width="8.7109375" style="1" customWidth="1"/>
    <col min="24" max="24" width="0.85546875" style="1" customWidth="1"/>
    <col min="25" max="25" width="5.140625" style="2" bestFit="1" customWidth="1"/>
    <col min="26" max="26" width="2.421875" style="0" hidden="1" customWidth="1"/>
    <col min="27" max="27" width="8.7109375" style="0" customWidth="1"/>
    <col min="28" max="28" width="0.85546875" style="0" customWidth="1"/>
    <col min="29" max="29" width="4.7109375" style="0" customWidth="1"/>
    <col min="30" max="30" width="13.28125" style="0" customWidth="1"/>
    <col min="31" max="31" width="4.00390625" style="172" bestFit="1" customWidth="1"/>
  </cols>
  <sheetData>
    <row r="1" ht="10.5" customHeight="1"/>
    <row r="2" spans="1:31" ht="28.5" customHeight="1">
      <c r="A2" s="253" t="s">
        <v>52</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row>
    <row r="4" spans="1:30" ht="24.75" customHeight="1">
      <c r="A4" s="3" t="s">
        <v>95</v>
      </c>
      <c r="B4" s="4"/>
      <c r="C4" s="4"/>
      <c r="D4" s="5"/>
      <c r="E4" s="5"/>
      <c r="F4" s="6"/>
      <c r="G4" s="6"/>
      <c r="H4" s="6"/>
      <c r="I4" s="7"/>
      <c r="J4" s="6"/>
      <c r="K4" s="5"/>
      <c r="L4" s="5"/>
      <c r="M4" s="7"/>
      <c r="N4" s="5"/>
      <c r="O4" s="5"/>
      <c r="P4" s="5"/>
      <c r="Q4" s="7"/>
      <c r="R4" s="5"/>
      <c r="S4" s="5"/>
      <c r="T4" s="5"/>
      <c r="U4" s="7"/>
      <c r="V4" s="5"/>
      <c r="W4" s="5"/>
      <c r="X4" s="5"/>
      <c r="Y4" s="7"/>
      <c r="Z4" s="5"/>
      <c r="AA4" s="5"/>
      <c r="AB4" s="5"/>
      <c r="AC4" s="5"/>
      <c r="AD4" s="78"/>
    </row>
    <row r="5" spans="1:31" ht="12.75" customHeight="1">
      <c r="A5" s="8"/>
      <c r="B5" s="8"/>
      <c r="C5" s="8"/>
      <c r="D5" s="9"/>
      <c r="E5" s="9"/>
      <c r="F5" s="8"/>
      <c r="G5" s="9"/>
      <c r="H5" s="9"/>
      <c r="I5" s="10"/>
      <c r="J5" s="8"/>
      <c r="K5" s="9"/>
      <c r="L5" s="9"/>
      <c r="M5" s="10"/>
      <c r="N5" s="8"/>
      <c r="O5" s="9"/>
      <c r="P5" s="9"/>
      <c r="Q5" s="10"/>
      <c r="R5" s="8"/>
      <c r="S5" s="9"/>
      <c r="T5" s="9"/>
      <c r="U5" s="10"/>
      <c r="V5" s="8"/>
      <c r="W5" s="9"/>
      <c r="X5" s="9"/>
      <c r="Y5" s="10"/>
      <c r="Z5" s="8"/>
      <c r="AA5" s="8"/>
      <c r="AB5" s="8"/>
      <c r="AC5" s="8"/>
      <c r="AD5" s="167" t="s">
        <v>60</v>
      </c>
      <c r="AE5" s="172">
        <f>'MC Individual'!AM4+1</f>
        <v>17</v>
      </c>
    </row>
    <row r="6" spans="1:31" s="18" customFormat="1" ht="17.25" customHeight="1">
      <c r="A6" s="11"/>
      <c r="B6" s="11"/>
      <c r="C6" s="6" t="s">
        <v>2</v>
      </c>
      <c r="D6" s="40"/>
      <c r="E6" s="40"/>
      <c r="F6" s="41" t="s">
        <v>3</v>
      </c>
      <c r="G6" s="6" t="s">
        <v>4</v>
      </c>
      <c r="H6" s="6"/>
      <c r="I6" s="42"/>
      <c r="J6" s="12" t="s">
        <v>5</v>
      </c>
      <c r="K6" s="15" t="s">
        <v>6</v>
      </c>
      <c r="L6" s="15"/>
      <c r="M6" s="43"/>
      <c r="N6" s="12" t="s">
        <v>5</v>
      </c>
      <c r="O6" s="15" t="s">
        <v>7</v>
      </c>
      <c r="P6" s="15"/>
      <c r="Q6" s="43"/>
      <c r="R6" s="12" t="s">
        <v>5</v>
      </c>
      <c r="S6" s="15" t="s">
        <v>8</v>
      </c>
      <c r="T6" s="15"/>
      <c r="U6" s="43"/>
      <c r="V6" s="12" t="s">
        <v>5</v>
      </c>
      <c r="W6" s="15" t="s">
        <v>9</v>
      </c>
      <c r="X6" s="15"/>
      <c r="Y6" s="43"/>
      <c r="Z6" s="12" t="s">
        <v>5</v>
      </c>
      <c r="AA6" s="15" t="s">
        <v>26</v>
      </c>
      <c r="AB6" s="15"/>
      <c r="AC6" s="17"/>
      <c r="AD6" s="15" t="s">
        <v>10</v>
      </c>
      <c r="AE6" s="37"/>
    </row>
    <row r="7" spans="1:31" s="18" customFormat="1" ht="19.5" customHeight="1" thickBot="1">
      <c r="A7" s="19" t="s">
        <v>1</v>
      </c>
      <c r="B7" s="19"/>
      <c r="C7" s="19"/>
      <c r="D7" s="24"/>
      <c r="E7" s="24"/>
      <c r="F7" s="24"/>
      <c r="G7" s="170"/>
      <c r="H7" s="170"/>
      <c r="I7" s="173"/>
      <c r="J7" s="20"/>
      <c r="K7" s="24"/>
      <c r="L7" s="24"/>
      <c r="M7" s="173"/>
      <c r="N7" s="20"/>
      <c r="O7" s="24"/>
      <c r="P7" s="24"/>
      <c r="Q7" s="173"/>
      <c r="R7" s="20"/>
      <c r="S7" s="24"/>
      <c r="T7" s="24"/>
      <c r="U7" s="173"/>
      <c r="V7" s="20"/>
      <c r="W7" s="24"/>
      <c r="X7" s="24"/>
      <c r="Y7" s="173"/>
      <c r="Z7" s="174"/>
      <c r="AA7" s="174"/>
      <c r="AB7" s="174"/>
      <c r="AC7" s="174"/>
      <c r="AD7" s="51" t="s">
        <v>0</v>
      </c>
      <c r="AE7" s="183"/>
    </row>
    <row r="8" spans="1:31" s="18" customFormat="1" ht="19.5" customHeight="1" thickTop="1">
      <c r="A8" s="27"/>
      <c r="B8" s="27"/>
      <c r="C8" s="15"/>
      <c r="D8" s="40"/>
      <c r="E8" s="40"/>
      <c r="F8" s="41"/>
      <c r="G8" s="15"/>
      <c r="H8" s="15"/>
      <c r="I8" s="42"/>
      <c r="J8" s="12"/>
      <c r="K8" s="15"/>
      <c r="L8" s="15"/>
      <c r="M8" s="43"/>
      <c r="N8" s="12"/>
      <c r="O8" s="15"/>
      <c r="P8" s="15"/>
      <c r="Q8" s="43"/>
      <c r="R8" s="12"/>
      <c r="S8" s="15"/>
      <c r="T8" s="15"/>
      <c r="U8" s="43"/>
      <c r="V8" s="12"/>
      <c r="W8" s="15"/>
      <c r="X8" s="15"/>
      <c r="Y8" s="43"/>
      <c r="Z8" s="12"/>
      <c r="AA8" s="12"/>
      <c r="AB8" s="12"/>
      <c r="AC8" s="99"/>
      <c r="AD8" s="15"/>
      <c r="AE8" s="163"/>
    </row>
    <row r="9" spans="1:31" s="18" customFormat="1" ht="19.5" customHeight="1">
      <c r="A9" s="44" t="s">
        <v>22</v>
      </c>
      <c r="B9" s="27"/>
      <c r="C9" s="15"/>
      <c r="D9" s="40"/>
      <c r="E9" s="40"/>
      <c r="F9" s="41"/>
      <c r="G9" s="15"/>
      <c r="H9" s="15"/>
      <c r="I9" s="42"/>
      <c r="J9" s="12"/>
      <c r="K9" s="15"/>
      <c r="L9" s="15"/>
      <c r="M9" s="43"/>
      <c r="N9" s="12"/>
      <c r="O9" s="15"/>
      <c r="P9" s="15"/>
      <c r="Q9" s="43"/>
      <c r="R9" s="12"/>
      <c r="S9" s="15"/>
      <c r="T9" s="15"/>
      <c r="U9" s="43"/>
      <c r="V9" s="12"/>
      <c r="W9" s="15"/>
      <c r="X9" s="15"/>
      <c r="Y9" s="43"/>
      <c r="Z9" s="12"/>
      <c r="AA9" s="12"/>
      <c r="AB9" s="12"/>
      <c r="AC9" s="99"/>
      <c r="AD9" s="15"/>
      <c r="AE9" s="163"/>
    </row>
    <row r="10" spans="1:31" s="18" customFormat="1" ht="33" customHeight="1">
      <c r="A10" s="12">
        <v>1</v>
      </c>
      <c r="B10" s="12"/>
      <c r="C10" s="47" t="s">
        <v>13</v>
      </c>
      <c r="D10" s="47">
        <v>2401</v>
      </c>
      <c r="E10" s="49"/>
      <c r="F10" s="75" t="s">
        <v>99</v>
      </c>
      <c r="G10" s="26">
        <v>10</v>
      </c>
      <c r="H10" s="12"/>
      <c r="I10" s="28"/>
      <c r="J10" s="27"/>
      <c r="K10" s="26">
        <v>3</v>
      </c>
      <c r="L10" s="12"/>
      <c r="M10" s="14"/>
      <c r="N10" s="27"/>
      <c r="O10" s="26">
        <v>7</v>
      </c>
      <c r="P10" s="12"/>
      <c r="Q10" s="14"/>
      <c r="R10" s="27"/>
      <c r="S10" s="26">
        <v>3</v>
      </c>
      <c r="T10" s="12"/>
      <c r="U10" s="14"/>
      <c r="V10" s="27"/>
      <c r="W10" s="26">
        <v>0</v>
      </c>
      <c r="X10" s="12"/>
      <c r="Y10" s="14"/>
      <c r="Z10" s="27">
        <f>IF(LEFT(W10)="D",pointsforlastC,IF(W10=1,0,IF(W10=2,3,IF(W10=3,5.7,IF(W10=4,8,IF(W10=5,10,IF(W10=6,11.7,IF(W10&gt;6,W10+6,0))))))))</f>
        <v>0</v>
      </c>
      <c r="AA10" s="26">
        <v>0</v>
      </c>
      <c r="AB10" s="27"/>
      <c r="AC10" s="98"/>
      <c r="AD10" s="29">
        <f>IF(OR(G10="DNF",G10="DNS",G10="OCS"),$AE$5,G10)+IF(OR(K10="DNF",K10="DNS",K10="OCS"),$AE$5,K10)+IF(OR(O10="DNF",O10="DNS",O10="OCS"),$AE$5,O10)+IF(OR(S10="DNF",S10="DNS",S10="OCS"),$AE$5,S10)+IF(OR(W10="DNF",W10="DNS",W10="OCS"),$AE$5,W10)+IF(OR(AA10="DNF",AA10="DNS",AA10="OCS"),$AE$5,AA10)</f>
        <v>23</v>
      </c>
      <c r="AE10" s="37"/>
    </row>
    <row r="11" spans="1:31" s="18" customFormat="1" ht="21.75" customHeight="1">
      <c r="A11" s="12">
        <v>2</v>
      </c>
      <c r="B11" s="12"/>
      <c r="C11" s="47" t="s">
        <v>13</v>
      </c>
      <c r="D11" s="47">
        <v>2569</v>
      </c>
      <c r="E11" s="49"/>
      <c r="F11" s="50" t="s">
        <v>124</v>
      </c>
      <c r="G11" s="26">
        <v>6</v>
      </c>
      <c r="H11" s="12"/>
      <c r="I11" s="28"/>
      <c r="J11" s="27"/>
      <c r="K11" s="26">
        <v>6</v>
      </c>
      <c r="L11" s="12"/>
      <c r="M11" s="14"/>
      <c r="N11" s="27"/>
      <c r="O11" s="26">
        <v>9</v>
      </c>
      <c r="P11" s="12"/>
      <c r="Q11" s="14"/>
      <c r="R11" s="27"/>
      <c r="S11" s="26">
        <v>5</v>
      </c>
      <c r="T11" s="12"/>
      <c r="U11" s="14"/>
      <c r="V11" s="27"/>
      <c r="W11" s="26">
        <v>0</v>
      </c>
      <c r="X11" s="12"/>
      <c r="Y11" s="14"/>
      <c r="Z11" s="27">
        <f>IF(LEFT(W11)="D",pointsforlastC,IF(W11=1,0,IF(W11=2,3,IF(W11=3,5.7,IF(W11=4,8,IF(W11=5,10,IF(W11=6,11.7,IF(W11&gt;6,W11+6,0))))))))</f>
        <v>0</v>
      </c>
      <c r="AA11" s="26">
        <v>0</v>
      </c>
      <c r="AB11" s="27"/>
      <c r="AC11" s="98"/>
      <c r="AD11" s="29">
        <f>IF(OR(G11="DNF",G11="DNS",G11="OCS"),$AE$5,G11)+IF(OR(K11="DNF",K11="DNS",K11="OCS"),$AE$5,K11)+IF(OR(O11="DNF",O11="DNS",O11="OCS"),$AE$5,O11)+IF(OR(S11="DNF",S11="DNS",S11="OCS"),$AE$5,S11)+IF(OR(W11="DNF",W11="DNS",W11="OCS"),$AE$5,W11)+IF(OR(AA11="DNF",AA11="DNS",AA11="OCS"),$AE$5,AA11)</f>
        <v>26</v>
      </c>
      <c r="AE11" s="37"/>
    </row>
    <row r="12" spans="1:31" s="18" customFormat="1" ht="21.75" customHeight="1">
      <c r="A12" s="12">
        <v>3</v>
      </c>
      <c r="B12" s="12"/>
      <c r="C12" s="47" t="s">
        <v>13</v>
      </c>
      <c r="D12" s="47">
        <v>2577</v>
      </c>
      <c r="E12" s="47"/>
      <c r="F12" s="48" t="s">
        <v>126</v>
      </c>
      <c r="G12" s="26">
        <v>12</v>
      </c>
      <c r="H12" s="12"/>
      <c r="I12" s="28"/>
      <c r="J12" s="27"/>
      <c r="K12" s="26">
        <v>8</v>
      </c>
      <c r="L12" s="12"/>
      <c r="M12" s="14"/>
      <c r="N12" s="27"/>
      <c r="O12" s="26">
        <v>10</v>
      </c>
      <c r="P12" s="12"/>
      <c r="Q12" s="14"/>
      <c r="R12" s="27"/>
      <c r="S12" s="26">
        <v>15</v>
      </c>
      <c r="T12" s="12"/>
      <c r="U12" s="14"/>
      <c r="V12" s="27"/>
      <c r="W12" s="26">
        <v>0</v>
      </c>
      <c r="X12" s="12"/>
      <c r="Y12" s="14"/>
      <c r="Z12" s="27">
        <f>IF(LEFT(W12)="D",pointsforlastC,IF(W12=1,0,IF(W12=2,3,IF(W12=3,5.7,IF(W12=4,8,IF(W12=5,10,IF(W12=6,11.7,IF(W12&gt;6,W12+6,0))))))))</f>
        <v>0</v>
      </c>
      <c r="AA12" s="26">
        <v>0</v>
      </c>
      <c r="AB12" s="27"/>
      <c r="AC12" s="98"/>
      <c r="AD12" s="29">
        <f>IF(OR(G12="DNF",G12="DNS",G12="OCS"),$AE$5,G12)+IF(OR(K12="DNF",K12="DNS",K12="OCS"),$AE$5,K12)+IF(OR(O12="DNF",O12="DNS",O12="OCS"),$AE$5,O12)+IF(OR(S12="DNF",S12="DNS",S12="OCS"),$AE$5,S12)+IF(OR(W12="DNF",W12="DNS",W12="OCS"),$AE$5,W12)+IF(OR(AA12="DNF",AA12="DNS",AA12="OCS"),$AE$5,AA12)</f>
        <v>45</v>
      </c>
      <c r="AE12" s="37"/>
    </row>
    <row r="13" spans="1:31" s="18" customFormat="1" ht="21.75" customHeight="1">
      <c r="A13" s="12">
        <v>4</v>
      </c>
      <c r="B13" s="12"/>
      <c r="C13" s="47" t="s">
        <v>13</v>
      </c>
      <c r="D13" s="47">
        <v>2605</v>
      </c>
      <c r="E13" s="47"/>
      <c r="F13" s="48" t="s">
        <v>125</v>
      </c>
      <c r="G13" s="26">
        <v>8</v>
      </c>
      <c r="H13" s="12"/>
      <c r="I13" s="28"/>
      <c r="J13" s="27"/>
      <c r="K13" s="26">
        <v>11</v>
      </c>
      <c r="L13" s="12"/>
      <c r="M13" s="14"/>
      <c r="N13" s="27"/>
      <c r="O13" s="26">
        <v>11</v>
      </c>
      <c r="P13" s="12"/>
      <c r="Q13" s="14"/>
      <c r="R13" s="27"/>
      <c r="S13" s="26">
        <v>13</v>
      </c>
      <c r="T13" s="12"/>
      <c r="U13" s="14"/>
      <c r="V13" s="27"/>
      <c r="W13" s="26">
        <v>0</v>
      </c>
      <c r="X13" s="12"/>
      <c r="Y13" s="14"/>
      <c r="Z13" s="27">
        <f>IF(LEFT(W13)="D",pointsforlastC,IF(W13=1,0,IF(W13=2,3,IF(W13=3,5.7,IF(W13=4,8,IF(W13=5,10,IF(W13=6,11.7,IF(W13&gt;6,W13+6,0))))))))</f>
        <v>0</v>
      </c>
      <c r="AA13" s="26">
        <v>0</v>
      </c>
      <c r="AB13" s="27"/>
      <c r="AC13" s="98"/>
      <c r="AD13" s="29">
        <f>IF(OR(G13="DNF",G13="DNS",G13="OCS"),$AE$5,G13)+IF(OR(K13="DNF",K13="DNS",K13="OCS"),$AE$5,K13)+IF(OR(O13="DNF",O13="DNS",O13="OCS"),$AE$5,O13)+IF(OR(S13="DNF",S13="DNS",S13="OCS"),$AE$5,S13)+IF(OR(W13="DNF",W13="DNS",W13="OCS"),$AE$5,W13)+IF(OR(AA13="DNF",AA13="DNS",AA13="OCS"),$AE$5,AA13)</f>
        <v>43</v>
      </c>
      <c r="AE13" s="37"/>
    </row>
    <row r="14" spans="1:31" s="18" customFormat="1" ht="21.75" customHeight="1">
      <c r="A14" s="12">
        <v>5</v>
      </c>
      <c r="B14" s="12"/>
      <c r="C14" s="35" t="s">
        <v>13</v>
      </c>
      <c r="D14" s="35">
        <v>2718</v>
      </c>
      <c r="E14" s="35"/>
      <c r="F14" s="77" t="s">
        <v>98</v>
      </c>
      <c r="G14" s="26">
        <v>4</v>
      </c>
      <c r="H14" s="12"/>
      <c r="I14" s="28"/>
      <c r="J14" s="27"/>
      <c r="K14" s="26">
        <v>2</v>
      </c>
      <c r="L14" s="12"/>
      <c r="M14" s="14"/>
      <c r="N14" s="27"/>
      <c r="O14" s="26">
        <v>3</v>
      </c>
      <c r="P14" s="12"/>
      <c r="Q14" s="14"/>
      <c r="R14" s="27"/>
      <c r="S14" s="26">
        <v>4</v>
      </c>
      <c r="T14" s="12"/>
      <c r="U14" s="14"/>
      <c r="V14" s="27"/>
      <c r="W14" s="26">
        <v>0</v>
      </c>
      <c r="X14" s="12"/>
      <c r="Y14" s="14"/>
      <c r="Z14" s="27">
        <f>IF(LEFT(W14)="D",pointsforlastC,IF(W14=1,0,IF(W14=2,3,IF(W14=3,5.7,IF(W14=4,8,IF(W14=5,10,IF(W14=6,11.7,IF(W14&gt;6,W14+6,0))))))))</f>
        <v>0</v>
      </c>
      <c r="AA14" s="26">
        <v>0</v>
      </c>
      <c r="AB14" s="27"/>
      <c r="AC14" s="98"/>
      <c r="AD14" s="142">
        <f>IF(OR(G14="DNF",G14="DNS",G14="OCS"),$AE$5,G14)+IF(OR(K14="DNF",K14="DNS",K14="OCS"),$AE$5,K14)+IF(OR(O14="DNF",O14="DNS",O14="OCS"),$AE$5,O14)+IF(OR(S14="DNF",S14="DNS",S14="OCS"),$AE$5,S14)+IF(OR(W14="DNF",W14="DNS",W14="OCS"),$AE$5,W14)+IF(OR(AA14="DNF",AA14="DNS",AA14="OCS"),$AE$5,AA14)</f>
        <v>13</v>
      </c>
      <c r="AE14" s="37"/>
    </row>
    <row r="15" spans="1:31" s="18" customFormat="1" ht="21.75" customHeight="1" thickBot="1">
      <c r="A15" s="12"/>
      <c r="B15" s="12"/>
      <c r="C15" s="26"/>
      <c r="D15" s="12"/>
      <c r="E15" s="12"/>
      <c r="F15" s="27"/>
      <c r="G15" s="26"/>
      <c r="H15" s="12"/>
      <c r="I15" s="28"/>
      <c r="J15" s="27"/>
      <c r="K15" s="26"/>
      <c r="L15" s="12"/>
      <c r="M15" s="14"/>
      <c r="N15" s="27"/>
      <c r="O15" s="26"/>
      <c r="P15" s="12"/>
      <c r="Q15" s="14"/>
      <c r="R15" s="27"/>
      <c r="S15" s="26"/>
      <c r="T15" s="12"/>
      <c r="U15" s="14"/>
      <c r="V15" s="27"/>
      <c r="W15" s="26" t="s">
        <v>20</v>
      </c>
      <c r="X15" s="12"/>
      <c r="Y15" s="14"/>
      <c r="Z15" s="27"/>
      <c r="AA15" s="27"/>
      <c r="AB15" s="27"/>
      <c r="AC15" s="98"/>
      <c r="AD15" s="184">
        <f>SUM(AD10:AD14)</f>
        <v>150</v>
      </c>
      <c r="AE15" s="37"/>
    </row>
    <row r="16" spans="1:31" s="18" customFormat="1" ht="19.5" customHeight="1" thickTop="1">
      <c r="A16" s="27"/>
      <c r="B16" s="27"/>
      <c r="C16" s="15"/>
      <c r="D16" s="40"/>
      <c r="E16" s="40"/>
      <c r="F16" s="41"/>
      <c r="G16" s="15"/>
      <c r="H16" s="15"/>
      <c r="I16" s="42"/>
      <c r="J16" s="12"/>
      <c r="K16" s="15"/>
      <c r="L16" s="15"/>
      <c r="M16" s="43"/>
      <c r="N16" s="12"/>
      <c r="O16" s="15"/>
      <c r="P16" s="15"/>
      <c r="Q16" s="43"/>
      <c r="R16" s="12"/>
      <c r="S16" s="15"/>
      <c r="T16" s="15"/>
      <c r="U16" s="43"/>
      <c r="V16" s="12"/>
      <c r="W16" s="15"/>
      <c r="X16" s="15"/>
      <c r="Y16" s="43"/>
      <c r="Z16" s="12"/>
      <c r="AA16" s="12"/>
      <c r="AB16" s="12"/>
      <c r="AC16" s="99"/>
      <c r="AD16" s="15"/>
      <c r="AE16" s="163"/>
    </row>
    <row r="17" spans="1:31" s="18" customFormat="1" ht="19.5" customHeight="1">
      <c r="A17" s="44" t="s">
        <v>155</v>
      </c>
      <c r="B17" s="27"/>
      <c r="C17" s="15"/>
      <c r="D17" s="40"/>
      <c r="E17" s="40"/>
      <c r="F17" s="41"/>
      <c r="G17" s="15"/>
      <c r="H17" s="15"/>
      <c r="I17" s="42"/>
      <c r="J17" s="12"/>
      <c r="K17" s="15"/>
      <c r="L17" s="15"/>
      <c r="M17" s="43"/>
      <c r="N17" s="12"/>
      <c r="O17" s="15"/>
      <c r="P17" s="15"/>
      <c r="Q17" s="43"/>
      <c r="R17" s="12"/>
      <c r="S17" s="15"/>
      <c r="T17" s="15"/>
      <c r="U17" s="43"/>
      <c r="V17" s="12"/>
      <c r="W17" s="15"/>
      <c r="X17" s="15"/>
      <c r="Y17" s="43"/>
      <c r="Z17" s="12"/>
      <c r="AA17" s="12"/>
      <c r="AB17" s="12"/>
      <c r="AC17" s="99"/>
      <c r="AD17" s="15"/>
      <c r="AE17" s="163"/>
    </row>
    <row r="18" spans="1:31" s="18" customFormat="1" ht="33" customHeight="1">
      <c r="A18" s="12">
        <v>1</v>
      </c>
      <c r="B18" s="12"/>
      <c r="C18" s="47" t="s">
        <v>35</v>
      </c>
      <c r="D18" s="47">
        <v>1987</v>
      </c>
      <c r="E18" s="49"/>
      <c r="F18" s="50" t="s">
        <v>137</v>
      </c>
      <c r="G18" s="26">
        <v>2</v>
      </c>
      <c r="H18" s="12"/>
      <c r="I18" s="28"/>
      <c r="J18" s="27"/>
      <c r="K18" s="26">
        <v>1</v>
      </c>
      <c r="L18" s="12"/>
      <c r="M18" s="14"/>
      <c r="N18" s="27"/>
      <c r="O18" s="26">
        <v>5</v>
      </c>
      <c r="P18" s="12"/>
      <c r="Q18" s="14"/>
      <c r="R18" s="27"/>
      <c r="S18" s="26">
        <v>2</v>
      </c>
      <c r="T18" s="12"/>
      <c r="U18" s="14"/>
      <c r="V18" s="27"/>
      <c r="W18" s="26">
        <v>0</v>
      </c>
      <c r="X18" s="12"/>
      <c r="Y18" s="14"/>
      <c r="Z18" s="27">
        <f>IF(LEFT(W18)="D",pointsforlastC,IF(W18=1,0,IF(W18=2,3,IF(W18=3,5.7,IF(W18=4,8,IF(W18=5,10,IF(W18=6,11.7,IF(W18&gt;6,W18+6,0))))))))</f>
        <v>0</v>
      </c>
      <c r="AA18" s="26">
        <v>0</v>
      </c>
      <c r="AB18" s="27"/>
      <c r="AC18" s="98"/>
      <c r="AD18" s="29">
        <f>IF(OR(G18="DNF",G18="DNS",G18="OCS"),$AE$5,G18)+IF(OR(K18="DNF",K18="DNS",K18="OCS"),$AE$5,K18)+IF(OR(O18="DNF",O18="DNS",O18="OCS"),$AE$5,O18)+IF(OR(S18="DNF",S18="DNS",S18="OCS"),$AE$5,S18)+IF(OR(W18="DNF",W18="DNS",W18="OCS"),$AE$5,W18)+IF(OR(AA18="DNF",AA18="DNS",AA18="OCS"),$AE$5,AA18)</f>
        <v>10</v>
      </c>
      <c r="AE18" s="37"/>
    </row>
    <row r="19" spans="1:31" s="18" customFormat="1" ht="21.75" customHeight="1">
      <c r="A19" s="12">
        <v>2</v>
      </c>
      <c r="B19" s="12"/>
      <c r="C19" s="47" t="s">
        <v>35</v>
      </c>
      <c r="D19" s="47">
        <v>2118</v>
      </c>
      <c r="E19" s="47"/>
      <c r="F19" s="48" t="s">
        <v>138</v>
      </c>
      <c r="G19" s="26">
        <v>15</v>
      </c>
      <c r="H19" s="12"/>
      <c r="I19" s="28"/>
      <c r="J19" s="27"/>
      <c r="K19" s="26">
        <v>12</v>
      </c>
      <c r="L19" s="12"/>
      <c r="M19" s="14"/>
      <c r="N19" s="27"/>
      <c r="O19" s="26">
        <v>13</v>
      </c>
      <c r="P19" s="12"/>
      <c r="Q19" s="14"/>
      <c r="R19" s="27"/>
      <c r="S19" s="26">
        <v>10</v>
      </c>
      <c r="T19" s="12"/>
      <c r="U19" s="14"/>
      <c r="V19" s="27"/>
      <c r="W19" s="26">
        <v>0</v>
      </c>
      <c r="X19" s="12"/>
      <c r="Y19" s="14"/>
      <c r="Z19" s="27">
        <f>IF(LEFT(W19)="D",pointsforlastC,IF(W19=1,0,IF(W19=2,3,IF(W19=3,5.7,IF(W19=4,8,IF(W19=5,10,IF(W19=6,11.7,IF(W19&gt;6,W19+6,0))))))))</f>
        <v>0</v>
      </c>
      <c r="AA19" s="26">
        <v>0</v>
      </c>
      <c r="AB19" s="27"/>
      <c r="AC19" s="98"/>
      <c r="AD19" s="29">
        <f>IF(OR(G19="DNF",G19="DNS",G19="OCS"),$AE$5,G19)+IF(OR(K19="DNF",K19="DNS",K19="OCS"),$AE$5,K19)+IF(OR(O19="DNF",O19="DNS",O19="OCS"),$AE$5,O19)+IF(OR(S19="DNF",S19="DNS",S19="OCS"),$AE$5,S19)+IF(OR(W19="DNF",W19="DNS",W19="OCS"),$AE$5,W19)+IF(OR(AA19="DNF",AA19="DNS",AA19="OCS"),$AE$5,AA19)</f>
        <v>50</v>
      </c>
      <c r="AE19" s="37"/>
    </row>
    <row r="20" spans="1:31" s="18" customFormat="1" ht="21.75" customHeight="1">
      <c r="A20" s="12">
        <v>3</v>
      </c>
      <c r="B20" s="12"/>
      <c r="C20" s="47" t="s">
        <v>35</v>
      </c>
      <c r="D20" s="47">
        <v>2154</v>
      </c>
      <c r="E20" s="47"/>
      <c r="F20" s="48" t="s">
        <v>157</v>
      </c>
      <c r="G20" s="26" t="s">
        <v>151</v>
      </c>
      <c r="H20" s="12"/>
      <c r="I20" s="28"/>
      <c r="J20" s="27"/>
      <c r="K20" s="26" t="s">
        <v>151</v>
      </c>
      <c r="L20" s="12"/>
      <c r="M20" s="14"/>
      <c r="N20" s="27"/>
      <c r="O20" s="26" t="s">
        <v>151</v>
      </c>
      <c r="P20" s="12"/>
      <c r="Q20" s="14"/>
      <c r="R20" s="27"/>
      <c r="S20" s="26">
        <v>7</v>
      </c>
      <c r="T20" s="12"/>
      <c r="U20" s="14"/>
      <c r="V20" s="27"/>
      <c r="W20" s="26">
        <v>0</v>
      </c>
      <c r="X20" s="12"/>
      <c r="Y20" s="14"/>
      <c r="Z20" s="27">
        <f>IF(LEFT(W20)="D",pointsforlastC,IF(W20=1,0,IF(W20=2,3,IF(W20=3,5.7,IF(W20=4,8,IF(W20=5,10,IF(W20=6,11.7,IF(W20&gt;6,W20+6,0))))))))</f>
        <v>0</v>
      </c>
      <c r="AA20" s="26">
        <v>0</v>
      </c>
      <c r="AB20" s="27"/>
      <c r="AC20" s="98"/>
      <c r="AD20" s="29">
        <f>IF(OR(G20="DNF",G20="DNS",G20="OCS"),$AE$5,G20)+IF(OR(K20="DNF",K20="DNS",K20="OCS"),$AE$5,K20)+IF(OR(O20="DNF",O20="DNS",O20="OCS"),$AE$5,O20)+IF(OR(S20="DNF",S20="DNS",S20="OCS"),$AE$5,S20)+IF(OR(W20="DNF",W20="DNS",W20="OCS"),$AE$5,W20)+IF(OR(AA20="DNF",AA20="DNS",AA20="OCS"),$AE$5,AA20)</f>
        <v>58</v>
      </c>
      <c r="AE20" s="37"/>
    </row>
    <row r="21" spans="1:31" s="18" customFormat="1" ht="21.75" customHeight="1">
      <c r="A21" s="12">
        <v>4</v>
      </c>
      <c r="B21" s="12"/>
      <c r="C21" s="47" t="s">
        <v>35</v>
      </c>
      <c r="D21" s="47"/>
      <c r="E21" s="47"/>
      <c r="F21" s="48"/>
      <c r="G21" s="26" t="s">
        <v>151</v>
      </c>
      <c r="H21" s="12"/>
      <c r="I21" s="28"/>
      <c r="J21" s="27"/>
      <c r="K21" s="26" t="s">
        <v>151</v>
      </c>
      <c r="L21" s="12"/>
      <c r="M21" s="14"/>
      <c r="N21" s="27"/>
      <c r="O21" s="26" t="s">
        <v>151</v>
      </c>
      <c r="P21" s="12"/>
      <c r="Q21" s="14"/>
      <c r="R21" s="27"/>
      <c r="S21" s="26" t="s">
        <v>151</v>
      </c>
      <c r="T21" s="12"/>
      <c r="U21" s="14"/>
      <c r="V21" s="27"/>
      <c r="W21" s="26">
        <v>0</v>
      </c>
      <c r="X21" s="12"/>
      <c r="Y21" s="14"/>
      <c r="Z21" s="27">
        <f>IF(LEFT(W21)="D",pointsforlastC,IF(W21=1,0,IF(W21=2,3,IF(W21=3,5.7,IF(W21=4,8,IF(W21=5,10,IF(W21=6,11.7,IF(W21&gt;6,W21+6,0))))))))</f>
        <v>0</v>
      </c>
      <c r="AA21" s="26">
        <v>0</v>
      </c>
      <c r="AB21" s="27"/>
      <c r="AC21" s="98"/>
      <c r="AD21" s="29">
        <f>IF(OR(G21="DNF",G21="DNS",G21="OCS"),$AE$5,G21)+IF(OR(K21="DNF",K21="DNS",K21="OCS"),$AE$5,K21)+IF(OR(O21="DNF",O21="DNS",O21="OCS"),$AE$5,O21)+IF(OR(S21="DNF",S21="DNS",S21="OCS"),$AE$5,S21)+IF(OR(W21="DNF",W21="DNS",W21="OCS"),$AE$5,W21)+IF(OR(AA21="DNF",AA21="DNS",AA21="OCS"),$AE$5,AA21)</f>
        <v>68</v>
      </c>
      <c r="AE21" s="37"/>
    </row>
    <row r="22" spans="1:31" s="18" customFormat="1" ht="21.75" customHeight="1">
      <c r="A22" s="12">
        <v>5</v>
      </c>
      <c r="B22" s="12"/>
      <c r="C22" s="47" t="s">
        <v>35</v>
      </c>
      <c r="D22" s="47"/>
      <c r="E22" s="47"/>
      <c r="F22" s="48"/>
      <c r="G22" s="26" t="s">
        <v>151</v>
      </c>
      <c r="H22" s="12"/>
      <c r="I22" s="28"/>
      <c r="J22" s="27"/>
      <c r="K22" s="26" t="s">
        <v>151</v>
      </c>
      <c r="L22" s="12"/>
      <c r="M22" s="14"/>
      <c r="N22" s="27"/>
      <c r="O22" s="26" t="s">
        <v>151</v>
      </c>
      <c r="P22" s="12"/>
      <c r="Q22" s="14"/>
      <c r="R22" s="27"/>
      <c r="S22" s="26" t="s">
        <v>151</v>
      </c>
      <c r="T22" s="12"/>
      <c r="U22" s="14"/>
      <c r="V22" s="27"/>
      <c r="W22" s="26">
        <v>0</v>
      </c>
      <c r="X22" s="12"/>
      <c r="Y22" s="14"/>
      <c r="Z22" s="27">
        <f>IF(LEFT(W22)="D",pointsforlastC,IF(W22=1,0,IF(W22=2,3,IF(W22=3,5.7,IF(W22=4,8,IF(W22=5,10,IF(W22=6,11.7,IF(W22&gt;6,W22+6,0))))))))</f>
        <v>0</v>
      </c>
      <c r="AA22" s="26">
        <v>0</v>
      </c>
      <c r="AB22" s="27"/>
      <c r="AC22" s="98"/>
      <c r="AD22" s="142">
        <f>IF(OR(G22="DNF",G22="DNS",G22="OCS"),$AE$5,G22)+IF(OR(K22="DNF",K22="DNS",K22="OCS"),$AE$5,K22)+IF(OR(O22="DNF",O22="DNS",O22="OCS"),$AE$5,O22)+IF(OR(S22="DNF",S22="DNS",S22="OCS"),$AE$5,S22)+IF(OR(W22="DNF",W22="DNS",W22="OCS"),$AE$5,W22)+IF(OR(AA22="DNF",AA22="DNS",AA22="OCS"),$AE$5,AA22)</f>
        <v>68</v>
      </c>
      <c r="AE22" s="37"/>
    </row>
    <row r="23" spans="1:31" s="18" customFormat="1" ht="21.75" customHeight="1" thickBot="1">
      <c r="A23" s="12"/>
      <c r="B23" s="12"/>
      <c r="C23" s="26"/>
      <c r="D23" s="12"/>
      <c r="E23" s="12"/>
      <c r="F23" s="27"/>
      <c r="G23" s="26"/>
      <c r="H23" s="12"/>
      <c r="I23" s="28"/>
      <c r="J23" s="27"/>
      <c r="K23" s="26"/>
      <c r="L23" s="12"/>
      <c r="M23" s="14"/>
      <c r="N23" s="27"/>
      <c r="O23" s="26"/>
      <c r="P23" s="12"/>
      <c r="Q23" s="14"/>
      <c r="R23" s="27"/>
      <c r="S23" s="26"/>
      <c r="T23" s="12"/>
      <c r="U23" s="14"/>
      <c r="V23" s="27"/>
      <c r="W23" s="26" t="s">
        <v>20</v>
      </c>
      <c r="X23" s="12"/>
      <c r="Y23" s="14"/>
      <c r="Z23" s="27"/>
      <c r="AA23" s="27"/>
      <c r="AB23" s="27"/>
      <c r="AC23" s="98"/>
      <c r="AD23" s="184">
        <f>SUM(AD18:AD22)</f>
        <v>254</v>
      </c>
      <c r="AE23" s="37"/>
    </row>
    <row r="24" spans="1:31" s="18" customFormat="1" ht="21.75" customHeight="1" thickTop="1">
      <c r="A24" s="12"/>
      <c r="B24" s="12"/>
      <c r="C24" s="26"/>
      <c r="D24" s="12"/>
      <c r="E24" s="12"/>
      <c r="F24" s="27"/>
      <c r="G24" s="26"/>
      <c r="H24" s="12"/>
      <c r="I24" s="28"/>
      <c r="J24" s="27"/>
      <c r="K24" s="26"/>
      <c r="L24" s="12"/>
      <c r="M24" s="14"/>
      <c r="N24" s="27"/>
      <c r="O24" s="26"/>
      <c r="P24" s="12"/>
      <c r="Q24" s="14"/>
      <c r="R24" s="27"/>
      <c r="S24" s="26"/>
      <c r="T24" s="12"/>
      <c r="U24" s="14"/>
      <c r="V24" s="27"/>
      <c r="W24" s="26"/>
      <c r="X24" s="12"/>
      <c r="Y24" s="14"/>
      <c r="Z24" s="27"/>
      <c r="AA24" s="27"/>
      <c r="AB24" s="27"/>
      <c r="AC24" s="98"/>
      <c r="AD24" s="29"/>
      <c r="AE24" s="37"/>
    </row>
    <row r="25" spans="1:31" s="18" customFormat="1" ht="19.5" customHeight="1">
      <c r="A25" s="44" t="s">
        <v>18</v>
      </c>
      <c r="B25" s="27"/>
      <c r="C25" s="15"/>
      <c r="D25" s="40"/>
      <c r="E25" s="40"/>
      <c r="F25" s="41"/>
      <c r="G25" s="15"/>
      <c r="H25" s="15"/>
      <c r="I25" s="42"/>
      <c r="J25" s="12"/>
      <c r="K25" s="15"/>
      <c r="L25" s="15"/>
      <c r="M25" s="43"/>
      <c r="N25" s="12"/>
      <c r="O25" s="15"/>
      <c r="P25" s="15"/>
      <c r="Q25" s="43"/>
      <c r="R25" s="12"/>
      <c r="S25" s="15"/>
      <c r="T25" s="15"/>
      <c r="U25" s="43"/>
      <c r="V25" s="12"/>
      <c r="W25" s="15"/>
      <c r="X25" s="15"/>
      <c r="Y25" s="43"/>
      <c r="Z25" s="12"/>
      <c r="AA25" s="12"/>
      <c r="AB25" s="12"/>
      <c r="AC25" s="99"/>
      <c r="AD25" s="15"/>
      <c r="AE25" s="163"/>
    </row>
    <row r="26" spans="1:31" s="18" customFormat="1" ht="33" customHeight="1">
      <c r="A26" s="12">
        <v>1</v>
      </c>
      <c r="B26" s="12"/>
      <c r="C26" s="47" t="s">
        <v>17</v>
      </c>
      <c r="D26" s="47">
        <v>2684</v>
      </c>
      <c r="E26" s="47"/>
      <c r="F26" s="50" t="s">
        <v>123</v>
      </c>
      <c r="G26" s="26">
        <v>3</v>
      </c>
      <c r="H26" s="12"/>
      <c r="I26" s="28"/>
      <c r="J26" s="27"/>
      <c r="K26" s="26">
        <v>5</v>
      </c>
      <c r="L26" s="12"/>
      <c r="M26" s="14"/>
      <c r="N26" s="27"/>
      <c r="O26" s="26">
        <v>2</v>
      </c>
      <c r="P26" s="12"/>
      <c r="Q26" s="14"/>
      <c r="R26" s="27"/>
      <c r="S26" s="26">
        <v>6</v>
      </c>
      <c r="T26" s="12"/>
      <c r="U26" s="14"/>
      <c r="V26" s="27"/>
      <c r="W26" s="26">
        <v>0</v>
      </c>
      <c r="X26" s="12"/>
      <c r="Y26" s="14"/>
      <c r="Z26" s="27">
        <f>IF(LEFT(W26)="D",pointsforlastC,IF(W26=1,0,IF(W26=2,3,IF(W26=3,5.7,IF(W26=4,8,IF(W26=5,10,IF(W26=6,11.7,IF(W26&gt;6,W26+6,0))))))))</f>
        <v>0</v>
      </c>
      <c r="AA26" s="26">
        <v>0</v>
      </c>
      <c r="AB26" s="27"/>
      <c r="AC26" s="98"/>
      <c r="AD26" s="29">
        <f>IF(OR(G26="DNF",G26="DNS",G26="OCS"),$AE$5,G26)+IF(OR(K26="DNF",K26="DNS",K26="OCS"),$AE$5,K26)+IF(OR(O26="DNF",O26="DNS",O26="OCS"),$AE$5,O26)+IF(OR(S26="DNF",S26="DNS",S26="OCS"),$AE$5,S26)+IF(OR(W26="DNF",W26="DNS",W26="OCS"),$AE$5,W26)+IF(OR(AA26="DNF",AA26="DNS",AA26="OCS"),$AE$5,AA26)</f>
        <v>16</v>
      </c>
      <c r="AE26" s="37"/>
    </row>
    <row r="27" spans="1:31" s="18" customFormat="1" ht="21.75" customHeight="1">
      <c r="A27" s="12">
        <v>2</v>
      </c>
      <c r="B27" s="12"/>
      <c r="C27" s="35" t="s">
        <v>17</v>
      </c>
      <c r="D27" s="35"/>
      <c r="E27" s="35"/>
      <c r="F27" s="77"/>
      <c r="G27" s="26" t="s">
        <v>151</v>
      </c>
      <c r="H27" s="12"/>
      <c r="I27" s="28"/>
      <c r="J27" s="27"/>
      <c r="K27" s="26" t="s">
        <v>151</v>
      </c>
      <c r="L27" s="12"/>
      <c r="M27" s="14"/>
      <c r="N27" s="27"/>
      <c r="O27" s="26" t="s">
        <v>151</v>
      </c>
      <c r="P27" s="12"/>
      <c r="Q27" s="14"/>
      <c r="R27" s="27"/>
      <c r="S27" s="26" t="s">
        <v>151</v>
      </c>
      <c r="T27" s="12"/>
      <c r="U27" s="14"/>
      <c r="V27" s="27"/>
      <c r="W27" s="26">
        <v>0</v>
      </c>
      <c r="X27" s="12"/>
      <c r="Y27" s="14"/>
      <c r="Z27" s="27">
        <f>IF(LEFT(W27)="D",pointsforlastC,IF(W27=1,0,IF(W27=2,3,IF(W27=3,5.7,IF(W27=4,8,IF(W27=5,10,IF(W27=6,11.7,IF(W27&gt;6,W27+6,0))))))))</f>
        <v>0</v>
      </c>
      <c r="AA27" s="26">
        <v>0</v>
      </c>
      <c r="AB27" s="27"/>
      <c r="AC27" s="98"/>
      <c r="AD27" s="29">
        <f>IF(OR(G27="DNF",G27="DNS",G27="OCS"),$AE$5,G27)+IF(OR(K27="DNF",K27="DNS",K27="OCS"),$AE$5,K27)+IF(OR(O27="DNF",O27="DNS",O27="OCS"),$AE$5,O27)+IF(OR(S27="DNF",S27="DNS",S27="OCS"),$AE$5,S27)+IF(OR(W27="DNF",W27="DNS",W27="OCS"),$AE$5,W27)+IF(OR(AA27="DNF",AA27="DNS",AA27="OCS"),$AE$5,AA27)</f>
        <v>68</v>
      </c>
      <c r="AE27" s="37"/>
    </row>
    <row r="28" spans="1:31" s="18" customFormat="1" ht="21.75" customHeight="1">
      <c r="A28" s="12">
        <v>3</v>
      </c>
      <c r="B28" s="12"/>
      <c r="C28" s="47" t="s">
        <v>17</v>
      </c>
      <c r="D28" s="47"/>
      <c r="E28" s="47"/>
      <c r="F28" s="77"/>
      <c r="G28" s="26" t="s">
        <v>151</v>
      </c>
      <c r="H28" s="12"/>
      <c r="I28" s="28"/>
      <c r="J28" s="27"/>
      <c r="K28" s="26" t="s">
        <v>151</v>
      </c>
      <c r="L28" s="12"/>
      <c r="M28" s="14"/>
      <c r="N28" s="27"/>
      <c r="O28" s="26" t="s">
        <v>151</v>
      </c>
      <c r="P28" s="12"/>
      <c r="Q28" s="14"/>
      <c r="R28" s="27"/>
      <c r="S28" s="26" t="s">
        <v>151</v>
      </c>
      <c r="T28" s="12"/>
      <c r="U28" s="14"/>
      <c r="V28" s="27"/>
      <c r="W28" s="26">
        <v>0</v>
      </c>
      <c r="X28" s="12"/>
      <c r="Y28" s="14"/>
      <c r="Z28" s="27">
        <f>IF(LEFT(W28)="D",pointsforlastC,IF(W28=1,0,IF(W28=2,3,IF(W28=3,5.7,IF(W28=4,8,IF(W28=5,10,IF(W28=6,11.7,IF(W28&gt;6,W28+6,0))))))))</f>
        <v>0</v>
      </c>
      <c r="AA28" s="26">
        <v>0</v>
      </c>
      <c r="AB28" s="27"/>
      <c r="AC28" s="98"/>
      <c r="AD28" s="29">
        <f>IF(OR(G28="DNF",G28="DNS",G28="OCS"),$AE$5,G28)+IF(OR(K28="DNF",K28="DNS",K28="OCS"),$AE$5,K28)+IF(OR(O28="DNF",O28="DNS",O28="OCS"),$AE$5,O28)+IF(OR(S28="DNF",S28="DNS",S28="OCS"),$AE$5,S28)+IF(OR(W28="DNF",W28="DNS",W28="OCS"),$AE$5,W28)+IF(OR(AA28="DNF",AA28="DNS",AA28="OCS"),$AE$5,AA28)</f>
        <v>68</v>
      </c>
      <c r="AE28" s="37"/>
    </row>
    <row r="29" spans="1:31" s="18" customFormat="1" ht="21.75" customHeight="1">
      <c r="A29" s="12">
        <v>4</v>
      </c>
      <c r="B29" s="12"/>
      <c r="C29" s="47" t="s">
        <v>17</v>
      </c>
      <c r="D29" s="47"/>
      <c r="E29" s="47"/>
      <c r="F29" s="48"/>
      <c r="G29" s="26" t="s">
        <v>151</v>
      </c>
      <c r="H29" s="12"/>
      <c r="I29" s="28"/>
      <c r="J29" s="27"/>
      <c r="K29" s="26" t="s">
        <v>151</v>
      </c>
      <c r="L29" s="12"/>
      <c r="M29" s="14"/>
      <c r="N29" s="27"/>
      <c r="O29" s="26" t="s">
        <v>151</v>
      </c>
      <c r="P29" s="12"/>
      <c r="Q29" s="14"/>
      <c r="R29" s="27"/>
      <c r="S29" s="26" t="s">
        <v>151</v>
      </c>
      <c r="T29" s="12"/>
      <c r="U29" s="14"/>
      <c r="V29" s="27"/>
      <c r="W29" s="26">
        <v>0</v>
      </c>
      <c r="X29" s="12"/>
      <c r="Y29" s="14"/>
      <c r="Z29" s="27">
        <f>IF(LEFT(W29)="D",pointsforlastC,IF(W29=1,0,IF(W29=2,3,IF(W29=3,5.7,IF(W29=4,8,IF(W29=5,10,IF(W29=6,11.7,IF(W29&gt;6,W29+6,0))))))))</f>
        <v>0</v>
      </c>
      <c r="AA29" s="26">
        <v>0</v>
      </c>
      <c r="AB29" s="27"/>
      <c r="AC29" s="98"/>
      <c r="AD29" s="29">
        <f>IF(OR(G29="DNF",G29="DNS",G29="OCS"),$AE$5,G29)+IF(OR(K29="DNF",K29="DNS",K29="OCS"),$AE$5,K29)+IF(OR(O29="DNF",O29="DNS",O29="OCS"),$AE$5,O29)+IF(OR(S29="DNF",S29="DNS",S29="OCS"),$AE$5,S29)+IF(OR(W29="DNF",W29="DNS",W29="OCS"),$AE$5,W29)+IF(OR(AA29="DNF",AA29="DNS",AA29="OCS"),$AE$5,AA29)</f>
        <v>68</v>
      </c>
      <c r="AE29" s="37"/>
    </row>
    <row r="30" spans="1:31" s="18" customFormat="1" ht="21.75" customHeight="1">
      <c r="A30" s="12">
        <v>5</v>
      </c>
      <c r="B30" s="12"/>
      <c r="C30" s="47" t="s">
        <v>17</v>
      </c>
      <c r="D30" s="47"/>
      <c r="E30" s="47"/>
      <c r="F30" s="48"/>
      <c r="G30" s="26" t="s">
        <v>151</v>
      </c>
      <c r="H30" s="12"/>
      <c r="I30" s="28"/>
      <c r="J30" s="27"/>
      <c r="K30" s="26" t="s">
        <v>151</v>
      </c>
      <c r="L30" s="12"/>
      <c r="M30" s="14"/>
      <c r="N30" s="27"/>
      <c r="O30" s="26" t="s">
        <v>151</v>
      </c>
      <c r="P30" s="12"/>
      <c r="Q30" s="14"/>
      <c r="R30" s="27"/>
      <c r="S30" s="26" t="s">
        <v>151</v>
      </c>
      <c r="T30" s="12"/>
      <c r="U30" s="14"/>
      <c r="V30" s="27"/>
      <c r="W30" s="26">
        <v>0</v>
      </c>
      <c r="X30" s="12"/>
      <c r="Y30" s="14"/>
      <c r="Z30" s="27">
        <f>IF(LEFT(W30)="D",pointsforlastC,IF(W30=1,0,IF(W30=2,3,IF(W30=3,5.7,IF(W30=4,8,IF(W30=5,10,IF(W30=6,11.7,IF(W30&gt;6,W30+6,0))))))))</f>
        <v>0</v>
      </c>
      <c r="AA30" s="26">
        <v>0</v>
      </c>
      <c r="AB30" s="27"/>
      <c r="AC30" s="98"/>
      <c r="AD30" s="142">
        <f>IF(OR(G30="DNF",G30="DNS",G30="OCS"),$AE$5,G30)+IF(OR(K30="DNF",K30="DNS",K30="OCS"),$AE$5,K30)+IF(OR(O30="DNF",O30="DNS",O30="OCS"),$AE$5,O30)+IF(OR(S30="DNF",S30="DNS",S30="OCS"),$AE$5,S30)+IF(OR(W30="DNF",W30="DNS",W30="OCS"),$AE$5,W30)+IF(OR(AA30="DNF",AA30="DNS",AA30="OCS"),$AE$5,AA30)</f>
        <v>68</v>
      </c>
      <c r="AE30" s="37"/>
    </row>
    <row r="31" spans="1:31" s="18" customFormat="1" ht="21.75" customHeight="1" thickBot="1">
      <c r="A31" s="12"/>
      <c r="B31" s="12"/>
      <c r="C31" s="26"/>
      <c r="D31" s="12"/>
      <c r="E31" s="12"/>
      <c r="F31" s="27"/>
      <c r="G31" s="26"/>
      <c r="H31" s="12"/>
      <c r="I31" s="28"/>
      <c r="J31" s="27"/>
      <c r="K31" s="26"/>
      <c r="L31" s="12"/>
      <c r="M31" s="14"/>
      <c r="N31" s="27"/>
      <c r="O31" s="26"/>
      <c r="P31" s="12"/>
      <c r="Q31" s="14"/>
      <c r="R31" s="27"/>
      <c r="S31" s="26"/>
      <c r="T31" s="12"/>
      <c r="U31" s="14"/>
      <c r="V31" s="27"/>
      <c r="W31" s="26" t="s">
        <v>20</v>
      </c>
      <c r="X31" s="12"/>
      <c r="Y31" s="14"/>
      <c r="Z31" s="27"/>
      <c r="AA31" s="27"/>
      <c r="AB31" s="27"/>
      <c r="AC31" s="98"/>
      <c r="AD31" s="184">
        <f>SUM(AD26:AD30)</f>
        <v>288</v>
      </c>
      <c r="AE31" s="37"/>
    </row>
    <row r="32" spans="2:31" s="18" customFormat="1" ht="21.75" customHeight="1" thickTop="1">
      <c r="B32" s="12"/>
      <c r="C32" s="26"/>
      <c r="D32" s="12"/>
      <c r="E32" s="12"/>
      <c r="F32" s="27"/>
      <c r="G32" s="26"/>
      <c r="H32" s="12"/>
      <c r="I32" s="28"/>
      <c r="J32" s="27"/>
      <c r="K32" s="26"/>
      <c r="L32" s="12"/>
      <c r="M32" s="14"/>
      <c r="N32" s="27"/>
      <c r="O32" s="26"/>
      <c r="P32" s="12"/>
      <c r="Q32" s="14"/>
      <c r="R32" s="27"/>
      <c r="S32" s="26"/>
      <c r="T32" s="12"/>
      <c r="U32" s="14"/>
      <c r="V32" s="27"/>
      <c r="W32" s="26"/>
      <c r="X32" s="12"/>
      <c r="Y32" s="14"/>
      <c r="Z32" s="27"/>
      <c r="AA32" s="27"/>
      <c r="AB32" s="27"/>
      <c r="AC32" s="98"/>
      <c r="AD32" s="29"/>
      <c r="AE32" s="37"/>
    </row>
    <row r="33" spans="1:31" s="18" customFormat="1" ht="21.75" customHeight="1">
      <c r="A33" s="44" t="s">
        <v>39</v>
      </c>
      <c r="B33" s="12"/>
      <c r="C33" s="26"/>
      <c r="D33" s="12"/>
      <c r="E33" s="12"/>
      <c r="F33" s="27"/>
      <c r="G33" s="26"/>
      <c r="H33" s="12"/>
      <c r="I33" s="28"/>
      <c r="J33" s="27"/>
      <c r="K33" s="26"/>
      <c r="L33" s="12"/>
      <c r="M33" s="14"/>
      <c r="N33" s="27"/>
      <c r="O33" s="26"/>
      <c r="P33" s="12"/>
      <c r="Q33" s="14"/>
      <c r="R33" s="27"/>
      <c r="S33" s="26"/>
      <c r="T33" s="12"/>
      <c r="U33" s="14"/>
      <c r="V33" s="27"/>
      <c r="W33" s="26"/>
      <c r="X33" s="12"/>
      <c r="Y33" s="14"/>
      <c r="Z33" s="27"/>
      <c r="AA33" s="27"/>
      <c r="AB33" s="27"/>
      <c r="AC33" s="98"/>
      <c r="AD33" s="29"/>
      <c r="AE33" s="37"/>
    </row>
    <row r="34" spans="1:31" s="18" customFormat="1" ht="30" customHeight="1">
      <c r="A34" s="12">
        <v>1</v>
      </c>
      <c r="B34" s="12"/>
      <c r="C34" s="35" t="s">
        <v>29</v>
      </c>
      <c r="D34" s="35">
        <v>2169</v>
      </c>
      <c r="E34" s="77"/>
      <c r="F34" s="62" t="s">
        <v>135</v>
      </c>
      <c r="G34" s="26">
        <v>14</v>
      </c>
      <c r="H34" s="12"/>
      <c r="I34" s="28"/>
      <c r="J34" s="27"/>
      <c r="K34" s="26">
        <v>15</v>
      </c>
      <c r="L34" s="12"/>
      <c r="M34" s="14"/>
      <c r="N34" s="27"/>
      <c r="O34" s="26">
        <v>12</v>
      </c>
      <c r="P34" s="12"/>
      <c r="Q34" s="14"/>
      <c r="R34" s="27"/>
      <c r="S34" s="26">
        <v>14</v>
      </c>
      <c r="T34" s="12"/>
      <c r="U34" s="14"/>
      <c r="V34" s="27"/>
      <c r="W34" s="26">
        <v>0</v>
      </c>
      <c r="X34" s="12"/>
      <c r="Y34" s="14"/>
      <c r="Z34" s="27">
        <f>IF(LEFT(W34)="D",pointsforlastC,IF(W34=1,0,IF(W34=2,3,IF(W34=3,5.7,IF(W34=4,8,IF(W34=5,10,IF(W34=6,11.7,IF(W34&gt;6,W34+6,0))))))))</f>
        <v>0</v>
      </c>
      <c r="AA34" s="26">
        <v>0</v>
      </c>
      <c r="AB34" s="27"/>
      <c r="AC34" s="98"/>
      <c r="AD34" s="29">
        <f>IF(OR(G34="DNF",G34="DNS",G34="OCS"),$AE$5,G34)+IF(OR(K34="DNF",K34="DNS",K34="OCS"),$AE$5,K34)+IF(OR(O34="DNF",O34="DNS",O34="OCS"),$AE$5,O34)+IF(OR(S34="DNF",S34="DNS",S34="OCS"),$AE$5,S34)+IF(OR(W34="DNF",W34="DNS",W34="OCS"),$AE$5,W34)+IF(OR(AA34="DNF",AA34="DNS",AA34="OCS"),$AE$5,AA34)</f>
        <v>55</v>
      </c>
      <c r="AE34" s="37"/>
    </row>
    <row r="35" spans="1:31" s="18" customFormat="1" ht="21.75" customHeight="1">
      <c r="A35" s="12">
        <v>2</v>
      </c>
      <c r="B35" s="12"/>
      <c r="C35" s="35" t="s">
        <v>29</v>
      </c>
      <c r="D35" s="47">
        <v>2322</v>
      </c>
      <c r="E35" s="47"/>
      <c r="F35" s="48" t="s">
        <v>136</v>
      </c>
      <c r="G35" s="26">
        <v>13</v>
      </c>
      <c r="H35" s="12"/>
      <c r="I35" s="28"/>
      <c r="J35" s="27"/>
      <c r="K35" s="26">
        <v>13</v>
      </c>
      <c r="L35" s="12"/>
      <c r="M35" s="14"/>
      <c r="N35" s="27"/>
      <c r="O35" s="26">
        <v>15</v>
      </c>
      <c r="P35" s="12"/>
      <c r="Q35" s="14"/>
      <c r="R35" s="27"/>
      <c r="S35" s="26" t="s">
        <v>151</v>
      </c>
      <c r="T35" s="12"/>
      <c r="U35" s="14"/>
      <c r="V35" s="27"/>
      <c r="W35" s="26">
        <v>0</v>
      </c>
      <c r="X35" s="12"/>
      <c r="Y35" s="14"/>
      <c r="Z35" s="27">
        <f>IF(LEFT(W35)="D",pointsforlastC,IF(W35=1,0,IF(W35=2,3,IF(W35=3,5.7,IF(W35=4,8,IF(W35=5,10,IF(W35=6,11.7,IF(W35&gt;6,W35+6,0))))))))</f>
        <v>0</v>
      </c>
      <c r="AA35" s="26">
        <v>0</v>
      </c>
      <c r="AB35" s="27"/>
      <c r="AC35" s="98"/>
      <c r="AD35" s="29">
        <f>IF(OR(G35="DNF",G35="DNS",G35="OCS"),$AE$5,G35)+IF(OR(K35="DNF",K35="DNS",K35="OCS"),$AE$5,K35)+IF(OR(O35="DNF",O35="DNS",O35="OCS"),$AE$5,O35)+IF(OR(S35="DNF",S35="DNS",S35="OCS"),$AE$5,S35)+IF(OR(W35="DNF",W35="DNS",W35="OCS"),$AE$5,W35)+IF(OR(AA35="DNF",AA35="DNS",AA35="OCS"),$AE$5,AA35)</f>
        <v>58</v>
      </c>
      <c r="AE35" s="37"/>
    </row>
    <row r="36" spans="1:31" s="18" customFormat="1" ht="21.75" customHeight="1">
      <c r="A36" s="12">
        <v>3</v>
      </c>
      <c r="B36" s="12"/>
      <c r="C36" s="35" t="s">
        <v>29</v>
      </c>
      <c r="D36" s="47">
        <v>2511</v>
      </c>
      <c r="E36" s="47"/>
      <c r="F36" s="48" t="s">
        <v>133</v>
      </c>
      <c r="G36" s="26">
        <v>11</v>
      </c>
      <c r="H36" s="12"/>
      <c r="I36" s="28"/>
      <c r="J36" s="27"/>
      <c r="K36" s="26">
        <v>7</v>
      </c>
      <c r="L36" s="12"/>
      <c r="M36" s="14"/>
      <c r="N36" s="27"/>
      <c r="O36" s="26">
        <v>8</v>
      </c>
      <c r="P36" s="12"/>
      <c r="Q36" s="14"/>
      <c r="R36" s="27"/>
      <c r="S36" s="26">
        <v>8</v>
      </c>
      <c r="T36" s="12"/>
      <c r="U36" s="14"/>
      <c r="V36" s="27"/>
      <c r="W36" s="26">
        <v>0</v>
      </c>
      <c r="X36" s="12"/>
      <c r="Y36" s="14"/>
      <c r="Z36" s="27">
        <f>IF(LEFT(W36)="D",pointsforlastC,IF(W36=1,0,IF(W36=2,3,IF(W36=3,5.7,IF(W36=4,8,IF(W36=5,10,IF(W36=6,11.7,IF(W36&gt;6,W36+6,0))))))))</f>
        <v>0</v>
      </c>
      <c r="AA36" s="26">
        <v>0</v>
      </c>
      <c r="AB36" s="27"/>
      <c r="AC36" s="98"/>
      <c r="AD36" s="29">
        <f>IF(OR(G36="DNF",G36="DNS",G36="OCS"),$AE$5,G36)+IF(OR(K36="DNF",K36="DNS",K36="OCS"),$AE$5,K36)+IF(OR(O36="DNF",O36="DNS",O36="OCS"),$AE$5,O36)+IF(OR(S36="DNF",S36="DNS",S36="OCS"),$AE$5,S36)+IF(OR(W36="DNF",W36="DNS",W36="OCS"),$AE$5,W36)+IF(OR(AA36="DNF",AA36="DNS",AA36="OCS"),$AE$5,AA36)</f>
        <v>34</v>
      </c>
      <c r="AE36" s="37"/>
    </row>
    <row r="37" spans="1:31" s="18" customFormat="1" ht="21.75" customHeight="1">
      <c r="A37" s="12">
        <v>4</v>
      </c>
      <c r="B37" s="12"/>
      <c r="C37" s="35" t="s">
        <v>29</v>
      </c>
      <c r="D37" s="47">
        <v>2644</v>
      </c>
      <c r="E37" s="47"/>
      <c r="F37" s="48" t="s">
        <v>134</v>
      </c>
      <c r="G37" s="26">
        <v>5</v>
      </c>
      <c r="H37" s="12"/>
      <c r="I37" s="28"/>
      <c r="J37" s="27"/>
      <c r="K37" s="26">
        <v>9</v>
      </c>
      <c r="L37" s="12"/>
      <c r="M37" s="14"/>
      <c r="N37" s="27"/>
      <c r="O37" s="26">
        <v>4</v>
      </c>
      <c r="P37" s="12"/>
      <c r="Q37" s="14"/>
      <c r="R37" s="27"/>
      <c r="S37" s="26">
        <v>9</v>
      </c>
      <c r="T37" s="12"/>
      <c r="U37" s="14"/>
      <c r="V37" s="27"/>
      <c r="W37" s="26">
        <v>0</v>
      </c>
      <c r="X37" s="12"/>
      <c r="Y37" s="14"/>
      <c r="Z37" s="27">
        <f>IF(LEFT(W37)="D",pointsforlastC,IF(W37=1,0,IF(W37=2,3,IF(W37=3,5.7,IF(W37=4,8,IF(W37=5,10,IF(W37=6,11.7,IF(W37&gt;6,W37+6,0))))))))</f>
        <v>0</v>
      </c>
      <c r="AA37" s="26">
        <v>0</v>
      </c>
      <c r="AB37" s="27"/>
      <c r="AC37" s="98"/>
      <c r="AD37" s="29">
        <f>IF(OR(G37="DNF",G37="DNS",G37="OCS"),$AE$5,G37)+IF(OR(K37="DNF",K37="DNS",K37="OCS"),$AE$5,K37)+IF(OR(O37="DNF",O37="DNS",O37="OCS"),$AE$5,O37)+IF(OR(S37="DNF",S37="DNS",S37="OCS"),$AE$5,S37)+IF(OR(W37="DNF",W37="DNS",W37="OCS"),$AE$5,W37)+IF(OR(AA37="DNF",AA37="DNS",AA37="OCS"),$AE$5,AA37)</f>
        <v>27</v>
      </c>
      <c r="AE37" s="37"/>
    </row>
    <row r="38" spans="1:31" s="18" customFormat="1" ht="21.75" customHeight="1">
      <c r="A38" s="12">
        <v>5</v>
      </c>
      <c r="B38" s="12"/>
      <c r="C38" s="35" t="s">
        <v>29</v>
      </c>
      <c r="D38" s="47">
        <v>2604</v>
      </c>
      <c r="E38" s="47"/>
      <c r="F38" s="48" t="s">
        <v>154</v>
      </c>
      <c r="G38" s="26">
        <v>7</v>
      </c>
      <c r="H38" s="12"/>
      <c r="I38" s="28"/>
      <c r="J38" s="27"/>
      <c r="K38" s="26">
        <v>10</v>
      </c>
      <c r="L38" s="12"/>
      <c r="M38" s="14"/>
      <c r="N38" s="27"/>
      <c r="O38" s="26">
        <v>6</v>
      </c>
      <c r="P38" s="12"/>
      <c r="Q38" s="14"/>
      <c r="R38" s="27"/>
      <c r="S38" s="26">
        <v>11</v>
      </c>
      <c r="T38" s="12"/>
      <c r="U38" s="14"/>
      <c r="V38" s="27"/>
      <c r="W38" s="26">
        <v>0</v>
      </c>
      <c r="X38" s="12"/>
      <c r="Y38" s="14"/>
      <c r="Z38" s="27">
        <f>IF(LEFT(W38)="D",pointsforlastC,IF(W38=1,0,IF(W38=2,3,IF(W38=3,5.7,IF(W38=4,8,IF(W38=5,10,IF(W38=6,11.7,IF(W38&gt;6,W38+6,0))))))))</f>
        <v>0</v>
      </c>
      <c r="AA38" s="26">
        <v>0</v>
      </c>
      <c r="AB38" s="27"/>
      <c r="AC38" s="98"/>
      <c r="AD38" s="142">
        <f>IF(OR(G38="DNF",G38="DNS",G38="OCS"),$AE$5,G38)+IF(OR(K38="DNF",K38="DNS",K38="OCS"),$AE$5,K38)+IF(OR(O38="DNF",O38="DNS",O38="OCS"),$AE$5,O38)+IF(OR(S38="DNF",S38="DNS",S38="OCS"),$AE$5,S38)+IF(OR(W38="DNF",W38="DNS",W38="OCS"),$AE$5,W38)+IF(OR(AA38="DNF",AA38="DNS",AA38="OCS"),$AE$5,AA38)</f>
        <v>34</v>
      </c>
      <c r="AE38" s="37"/>
    </row>
    <row r="39" spans="1:31" s="18" customFormat="1" ht="21.75" customHeight="1" thickBot="1">
      <c r="A39" s="12"/>
      <c r="B39" s="12"/>
      <c r="C39" s="26"/>
      <c r="D39" s="12"/>
      <c r="E39" s="12"/>
      <c r="F39" s="27"/>
      <c r="G39" s="26"/>
      <c r="H39" s="12"/>
      <c r="I39" s="28"/>
      <c r="J39" s="27"/>
      <c r="K39" s="26"/>
      <c r="L39" s="12"/>
      <c r="M39" s="14"/>
      <c r="N39" s="27"/>
      <c r="O39" s="26"/>
      <c r="P39" s="12"/>
      <c r="Q39" s="14"/>
      <c r="R39" s="27"/>
      <c r="S39" s="26"/>
      <c r="T39" s="12"/>
      <c r="U39" s="14"/>
      <c r="V39" s="27"/>
      <c r="W39" s="26" t="s">
        <v>20</v>
      </c>
      <c r="X39" s="12"/>
      <c r="Y39" s="14"/>
      <c r="Z39" s="27"/>
      <c r="AA39" s="27"/>
      <c r="AB39" s="27"/>
      <c r="AC39" s="98"/>
      <c r="AD39" s="45">
        <f>SUM(AD34:AD38)</f>
        <v>208</v>
      </c>
      <c r="AE39" s="37"/>
    </row>
    <row r="40" spans="1:31" s="18" customFormat="1" ht="21.75" customHeight="1" thickTop="1">
      <c r="A40" s="12"/>
      <c r="B40" s="12"/>
      <c r="C40" s="26"/>
      <c r="D40" s="12"/>
      <c r="E40" s="12"/>
      <c r="F40" s="27"/>
      <c r="G40" s="26"/>
      <c r="H40" s="12"/>
      <c r="I40" s="28"/>
      <c r="J40" s="27"/>
      <c r="K40" s="26"/>
      <c r="L40" s="12"/>
      <c r="M40" s="14"/>
      <c r="N40" s="27"/>
      <c r="O40" s="26"/>
      <c r="P40" s="12"/>
      <c r="Q40" s="14"/>
      <c r="R40" s="27"/>
      <c r="S40" s="26"/>
      <c r="T40" s="12"/>
      <c r="U40" s="14"/>
      <c r="V40" s="27"/>
      <c r="W40" s="26"/>
      <c r="X40" s="12"/>
      <c r="Y40" s="14"/>
      <c r="Z40" s="27"/>
      <c r="AA40" s="27"/>
      <c r="AB40" s="27"/>
      <c r="AC40" s="98"/>
      <c r="AD40" s="29"/>
      <c r="AE40" s="37"/>
    </row>
    <row r="41" spans="1:31" s="18" customFormat="1" ht="21.75" customHeight="1">
      <c r="A41" s="44" t="s">
        <v>21</v>
      </c>
      <c r="B41" s="12"/>
      <c r="C41" s="26"/>
      <c r="D41" s="12"/>
      <c r="E41" s="12"/>
      <c r="F41" s="27"/>
      <c r="G41" s="26"/>
      <c r="H41" s="12"/>
      <c r="I41" s="28"/>
      <c r="J41" s="27"/>
      <c r="K41" s="26"/>
      <c r="L41" s="12"/>
      <c r="M41" s="14"/>
      <c r="N41" s="27"/>
      <c r="O41" s="26"/>
      <c r="P41" s="12"/>
      <c r="Q41" s="14"/>
      <c r="R41" s="27"/>
      <c r="S41" s="26"/>
      <c r="T41" s="12"/>
      <c r="U41" s="14"/>
      <c r="V41" s="27"/>
      <c r="W41" s="26"/>
      <c r="X41" s="12"/>
      <c r="Y41" s="14"/>
      <c r="Z41" s="27"/>
      <c r="AA41" s="27"/>
      <c r="AB41" s="27"/>
      <c r="AC41" s="98"/>
      <c r="AD41" s="29"/>
      <c r="AE41" s="37"/>
    </row>
    <row r="42" spans="1:31" s="18" customFormat="1" ht="30.75" customHeight="1">
      <c r="A42" s="12">
        <v>1</v>
      </c>
      <c r="B42" s="12"/>
      <c r="C42" s="47" t="s">
        <v>12</v>
      </c>
      <c r="D42" s="47">
        <v>2013</v>
      </c>
      <c r="E42" s="47"/>
      <c r="F42" s="48" t="s">
        <v>132</v>
      </c>
      <c r="G42" s="26">
        <v>1</v>
      </c>
      <c r="H42" s="12"/>
      <c r="I42" s="28"/>
      <c r="J42" s="27"/>
      <c r="K42" s="26">
        <v>4</v>
      </c>
      <c r="L42" s="12"/>
      <c r="M42" s="14"/>
      <c r="N42" s="27"/>
      <c r="O42" s="26">
        <v>1</v>
      </c>
      <c r="P42" s="12"/>
      <c r="Q42" s="14"/>
      <c r="R42" s="27"/>
      <c r="S42" s="26">
        <v>1</v>
      </c>
      <c r="T42" s="12"/>
      <c r="U42" s="14"/>
      <c r="V42" s="27"/>
      <c r="W42" s="26">
        <v>0</v>
      </c>
      <c r="X42" s="12"/>
      <c r="Y42" s="14"/>
      <c r="Z42" s="27">
        <f>IF(LEFT(W42)="D",pointsforlastC,IF(W42=1,0,IF(W42=2,3,IF(W42=3,5.7,IF(W42=4,8,IF(W42=5,10,IF(W42=6,11.7,IF(W42&gt;6,W42+6,0))))))))</f>
        <v>0</v>
      </c>
      <c r="AA42" s="26">
        <v>0</v>
      </c>
      <c r="AB42" s="27"/>
      <c r="AC42" s="98"/>
      <c r="AD42" s="29">
        <f>IF(OR(G42="DNF",G42="DNS",G42="OCS"),$AE$5,G42)+IF(OR(K42="DNF",K42="DNS",K42="OCS"),$AE$5,K42)+IF(OR(O42="DNF",O42="DNS",O42="OCS"),$AE$5,O42)+IF(OR(S42="DNF",S42="DNS",S42="OCS"),$AE$5,S42)+IF(OR(W42="DNF",W42="DNS",W42="OCS"),$AE$5,W42)+IF(OR(AA42="DNF",AA42="DNS",AA42="OCS"),$AE$5,AA42)</f>
        <v>7</v>
      </c>
      <c r="AE42" s="37"/>
    </row>
    <row r="43" spans="1:31" s="18" customFormat="1" ht="21.75" customHeight="1">
      <c r="A43" s="12">
        <v>2</v>
      </c>
      <c r="B43" s="12"/>
      <c r="C43" s="47" t="s">
        <v>12</v>
      </c>
      <c r="D43" s="47">
        <v>2589</v>
      </c>
      <c r="E43" s="47"/>
      <c r="F43" s="48" t="s">
        <v>150</v>
      </c>
      <c r="G43" s="26">
        <v>9</v>
      </c>
      <c r="H43" s="12"/>
      <c r="I43" s="28"/>
      <c r="J43" s="27"/>
      <c r="K43" s="26">
        <v>14</v>
      </c>
      <c r="L43" s="12"/>
      <c r="M43" s="14"/>
      <c r="N43" s="27"/>
      <c r="O43" s="26">
        <v>14</v>
      </c>
      <c r="P43" s="12"/>
      <c r="Q43" s="14"/>
      <c r="R43" s="27"/>
      <c r="S43" s="26">
        <v>12</v>
      </c>
      <c r="T43" s="12"/>
      <c r="U43" s="14"/>
      <c r="V43" s="27"/>
      <c r="W43" s="26">
        <v>0</v>
      </c>
      <c r="X43" s="12"/>
      <c r="Y43" s="14"/>
      <c r="Z43" s="27">
        <f>IF(LEFT(W43)="D",pointsforlastC,IF(W43=1,0,IF(W43=2,3,IF(W43=3,5.7,IF(W43=4,8,IF(W43=5,10,IF(W43=6,11.7,IF(W43&gt;6,W43+6,0))))))))</f>
        <v>0</v>
      </c>
      <c r="AA43" s="26">
        <v>0</v>
      </c>
      <c r="AB43" s="27"/>
      <c r="AC43" s="98"/>
      <c r="AD43" s="29">
        <f>IF(OR(G43="DNF",G43="DNS",G43="OCS"),$AE$5,G43)+IF(OR(K43="DNF",K43="DNS",K43="OCS"),$AE$5,K43)+IF(OR(O43="DNF",O43="DNS",O43="OCS"),$AE$5,O43)+IF(OR(S43="DNF",S43="DNS",S43="OCS"),$AE$5,S43)+IF(OR(W43="DNF",W43="DNS",W43="OCS"),$AE$5,W43)+IF(OR(AA43="DNF",AA43="DNS",AA43="OCS"),$AE$5,AA43)</f>
        <v>49</v>
      </c>
      <c r="AE43" s="37"/>
    </row>
    <row r="44" spans="1:31" s="18" customFormat="1" ht="21.75" customHeight="1">
      <c r="A44" s="12">
        <v>3</v>
      </c>
      <c r="B44" s="12"/>
      <c r="C44" s="47" t="s">
        <v>12</v>
      </c>
      <c r="D44" s="47"/>
      <c r="E44" s="47"/>
      <c r="F44" s="48"/>
      <c r="G44" s="26" t="s">
        <v>151</v>
      </c>
      <c r="H44" s="12"/>
      <c r="I44" s="28"/>
      <c r="J44" s="27"/>
      <c r="K44" s="26" t="s">
        <v>151</v>
      </c>
      <c r="L44" s="12"/>
      <c r="M44" s="14"/>
      <c r="N44" s="27"/>
      <c r="O44" s="26" t="s">
        <v>151</v>
      </c>
      <c r="P44" s="12"/>
      <c r="Q44" s="14"/>
      <c r="R44" s="27"/>
      <c r="S44" s="26" t="s">
        <v>151</v>
      </c>
      <c r="T44" s="12"/>
      <c r="U44" s="14"/>
      <c r="V44" s="27"/>
      <c r="W44" s="26">
        <v>0</v>
      </c>
      <c r="X44" s="12"/>
      <c r="Y44" s="14"/>
      <c r="Z44" s="27">
        <f>IF(LEFT(W44)="D",pointsforlastC,IF(W44=1,0,IF(W44=2,3,IF(W44=3,5.7,IF(W44=4,8,IF(W44=5,10,IF(W44=6,11.7,IF(W44&gt;6,W44+6,0))))))))</f>
        <v>0</v>
      </c>
      <c r="AA44" s="26">
        <v>0</v>
      </c>
      <c r="AB44" s="27"/>
      <c r="AC44" s="98"/>
      <c r="AD44" s="29">
        <f>IF(OR(G44="DNF",G44="DNS",G44="OCS"),$AE$5,G44)+IF(OR(K44="DNF",K44="DNS",K44="OCS"),$AE$5,K44)+IF(OR(O44="DNF",O44="DNS",O44="OCS"),$AE$5,O44)+IF(OR(S44="DNF",S44="DNS",S44="OCS"),$AE$5,S44)+IF(OR(W44="DNF",W44="DNS",W44="OCS"),$AE$5,W44)+IF(OR(AA44="DNF",AA44="DNS",AA44="OCS"),$AE$5,AA44)</f>
        <v>68</v>
      </c>
      <c r="AE44" s="37"/>
    </row>
    <row r="45" spans="1:31" s="18" customFormat="1" ht="21.75" customHeight="1">
      <c r="A45" s="12">
        <v>4</v>
      </c>
      <c r="B45" s="12"/>
      <c r="C45" s="47" t="s">
        <v>12</v>
      </c>
      <c r="D45" s="47"/>
      <c r="E45" s="47"/>
      <c r="F45" s="48"/>
      <c r="G45" s="26" t="s">
        <v>151</v>
      </c>
      <c r="H45" s="12"/>
      <c r="I45" s="28"/>
      <c r="J45" s="27"/>
      <c r="K45" s="26" t="s">
        <v>151</v>
      </c>
      <c r="L45" s="12"/>
      <c r="M45" s="14"/>
      <c r="N45" s="27"/>
      <c r="O45" s="26" t="s">
        <v>151</v>
      </c>
      <c r="P45" s="12"/>
      <c r="Q45" s="14"/>
      <c r="R45" s="27"/>
      <c r="S45" s="26" t="s">
        <v>151</v>
      </c>
      <c r="T45" s="12"/>
      <c r="U45" s="14"/>
      <c r="V45" s="27"/>
      <c r="W45" s="26">
        <v>0</v>
      </c>
      <c r="X45" s="12"/>
      <c r="Y45" s="14"/>
      <c r="Z45" s="27">
        <f>IF(LEFT(W45)="D",pointsforlastC,IF(W45=1,0,IF(W45=2,3,IF(W45=3,5.7,IF(W45=4,8,IF(W45=5,10,IF(W45=6,11.7,IF(W45&gt;6,W45+6,0))))))))</f>
        <v>0</v>
      </c>
      <c r="AA45" s="26">
        <v>0</v>
      </c>
      <c r="AB45" s="27"/>
      <c r="AC45" s="98"/>
      <c r="AD45" s="29">
        <f>IF(OR(G45="DNF",G45="DNS",G45="OCS"),$AE$5,G45)+IF(OR(K45="DNF",K45="DNS",K45="OCS"),$AE$5,K45)+IF(OR(O45="DNF",O45="DNS",O45="OCS"),$AE$5,O45)+IF(OR(S45="DNF",S45="DNS",S45="OCS"),$AE$5,S45)+IF(OR(W45="DNF",W45="DNS",W45="OCS"),$AE$5,W45)+IF(OR(AA45="DNF",AA45="DNS",AA45="OCS"),$AE$5,AA45)</f>
        <v>68</v>
      </c>
      <c r="AE45" s="37"/>
    </row>
    <row r="46" spans="1:31" s="18" customFormat="1" ht="21.75" customHeight="1">
      <c r="A46" s="12">
        <v>5</v>
      </c>
      <c r="B46" s="12"/>
      <c r="C46" s="35" t="s">
        <v>12</v>
      </c>
      <c r="D46" s="60"/>
      <c r="E46" s="60"/>
      <c r="F46" s="48"/>
      <c r="G46" s="26" t="s">
        <v>151</v>
      </c>
      <c r="H46" s="12"/>
      <c r="I46" s="28"/>
      <c r="J46" s="27"/>
      <c r="K46" s="26" t="s">
        <v>151</v>
      </c>
      <c r="L46" s="12"/>
      <c r="M46" s="14"/>
      <c r="N46" s="27"/>
      <c r="O46" s="26" t="s">
        <v>151</v>
      </c>
      <c r="P46" s="12"/>
      <c r="Q46" s="14"/>
      <c r="R46" s="27"/>
      <c r="S46" s="26" t="s">
        <v>151</v>
      </c>
      <c r="T46" s="12"/>
      <c r="U46" s="14"/>
      <c r="V46" s="27"/>
      <c r="W46" s="26">
        <v>0</v>
      </c>
      <c r="X46" s="12"/>
      <c r="Y46" s="14"/>
      <c r="Z46" s="27">
        <f>IF(LEFT(W46)="D",pointsforlastC,IF(W46=1,0,IF(W46=2,3,IF(W46=3,5.7,IF(W46=4,8,IF(W46=5,10,IF(W46=6,11.7,IF(W46&gt;6,W46+6,0))))))))</f>
        <v>0</v>
      </c>
      <c r="AA46" s="26">
        <v>0</v>
      </c>
      <c r="AB46" s="27"/>
      <c r="AC46" s="98"/>
      <c r="AD46" s="142">
        <f>IF(OR(G46="DNF",G46="DNS",G46="OCS"),$AE$5,G46)+IF(OR(K46="DNF",K46="DNS",K46="OCS"),$AE$5,K46)+IF(OR(O46="DNF",O46="DNS",O46="OCS"),$AE$5,O46)+IF(OR(S46="DNF",S46="DNS",S46="OCS"),$AE$5,S46)+IF(OR(W46="DNF",W46="DNS",W46="OCS"),$AE$5,W46)+IF(OR(AA46="DNF",AA46="DNS",AA46="OCS"),$AE$5,AA46)</f>
        <v>68</v>
      </c>
      <c r="AE46" s="37"/>
    </row>
    <row r="47" spans="1:31" s="18" customFormat="1" ht="21.75" customHeight="1" thickBot="1">
      <c r="A47" s="12"/>
      <c r="B47" s="12"/>
      <c r="C47" s="26"/>
      <c r="D47" s="12"/>
      <c r="E47" s="12"/>
      <c r="F47" s="27"/>
      <c r="G47" s="26"/>
      <c r="H47" s="12"/>
      <c r="I47" s="28"/>
      <c r="J47" s="27"/>
      <c r="K47" s="26"/>
      <c r="L47" s="12"/>
      <c r="M47" s="14"/>
      <c r="N47" s="27"/>
      <c r="O47" s="26"/>
      <c r="P47" s="12"/>
      <c r="Q47" s="14"/>
      <c r="R47" s="27"/>
      <c r="S47" s="26"/>
      <c r="T47" s="12"/>
      <c r="U47" s="14"/>
      <c r="V47" s="27"/>
      <c r="W47" s="26" t="s">
        <v>20</v>
      </c>
      <c r="X47" s="12"/>
      <c r="Y47" s="14"/>
      <c r="Z47" s="27"/>
      <c r="AA47" s="27"/>
      <c r="AB47" s="27"/>
      <c r="AC47" s="98"/>
      <c r="AD47" s="45">
        <f>SUM(AD42:AD46)</f>
        <v>260</v>
      </c>
      <c r="AE47" s="37"/>
    </row>
    <row r="48" spans="1:31" s="18" customFormat="1" ht="21.75" customHeight="1" thickTop="1">
      <c r="A48" s="12"/>
      <c r="B48" s="12"/>
      <c r="C48" s="26"/>
      <c r="D48" s="12"/>
      <c r="E48" s="12"/>
      <c r="F48" s="27"/>
      <c r="G48" s="26"/>
      <c r="H48" s="12"/>
      <c r="I48" s="28"/>
      <c r="J48" s="27"/>
      <c r="K48" s="26"/>
      <c r="L48" s="12"/>
      <c r="M48" s="14"/>
      <c r="N48" s="27"/>
      <c r="O48" s="26"/>
      <c r="P48" s="12"/>
      <c r="Q48" s="14"/>
      <c r="R48" s="27"/>
      <c r="S48" s="26"/>
      <c r="T48" s="12"/>
      <c r="U48" s="14"/>
      <c r="V48" s="27"/>
      <c r="W48" s="26"/>
      <c r="X48" s="12"/>
      <c r="Y48" s="14"/>
      <c r="Z48" s="27"/>
      <c r="AA48" s="27"/>
      <c r="AB48" s="27"/>
      <c r="AC48" s="98"/>
      <c r="AD48" s="29"/>
      <c r="AE48" s="37"/>
    </row>
    <row r="49" spans="1:31" s="18" customFormat="1" ht="21.75" customHeight="1">
      <c r="A49" s="44" t="s">
        <v>49</v>
      </c>
      <c r="B49" s="12"/>
      <c r="C49" s="26"/>
      <c r="D49" s="12"/>
      <c r="E49" s="12"/>
      <c r="F49" s="27"/>
      <c r="G49" s="26"/>
      <c r="H49" s="12"/>
      <c r="I49" s="28"/>
      <c r="J49" s="27"/>
      <c r="K49" s="26"/>
      <c r="L49" s="12"/>
      <c r="M49" s="14"/>
      <c r="N49" s="27"/>
      <c r="O49" s="26"/>
      <c r="P49" s="12"/>
      <c r="Q49" s="14"/>
      <c r="R49" s="27"/>
      <c r="S49" s="26"/>
      <c r="T49" s="12"/>
      <c r="U49" s="14"/>
      <c r="V49" s="27"/>
      <c r="W49" s="26"/>
      <c r="X49" s="12"/>
      <c r="Y49" s="14"/>
      <c r="Z49" s="27"/>
      <c r="AA49" s="27"/>
      <c r="AB49" s="27"/>
      <c r="AC49" s="98"/>
      <c r="AD49" s="29"/>
      <c r="AE49" s="37"/>
    </row>
    <row r="50" spans="1:31" s="18" customFormat="1" ht="33.75" customHeight="1">
      <c r="A50" s="12">
        <v>1</v>
      </c>
      <c r="B50" s="12"/>
      <c r="C50" s="35" t="s">
        <v>48</v>
      </c>
      <c r="D50" s="35"/>
      <c r="E50" s="35"/>
      <c r="F50" s="77"/>
      <c r="G50" s="26" t="s">
        <v>151</v>
      </c>
      <c r="H50" s="12"/>
      <c r="I50" s="28"/>
      <c r="J50" s="27"/>
      <c r="K50" s="26" t="s">
        <v>151</v>
      </c>
      <c r="L50" s="12"/>
      <c r="M50" s="14"/>
      <c r="N50" s="27"/>
      <c r="O50" s="26" t="s">
        <v>151</v>
      </c>
      <c r="P50" s="12"/>
      <c r="Q50" s="14"/>
      <c r="R50" s="27"/>
      <c r="S50" s="26" t="s">
        <v>151</v>
      </c>
      <c r="T50" s="12"/>
      <c r="U50" s="14"/>
      <c r="V50" s="27"/>
      <c r="W50" s="26">
        <v>0</v>
      </c>
      <c r="X50" s="12"/>
      <c r="Y50" s="14"/>
      <c r="Z50" s="27">
        <f>IF(LEFT(W50)="D",pointsforlastC,IF(W50=1,0,IF(W50=2,3,IF(W50=3,5.7,IF(W50=4,8,IF(W50=5,10,IF(W50=6,11.7,IF(W50&gt;6,W50+6,0))))))))</f>
        <v>0</v>
      </c>
      <c r="AA50" s="26">
        <v>0</v>
      </c>
      <c r="AB50" s="27"/>
      <c r="AC50" s="98"/>
      <c r="AD50" s="29">
        <f>IF(OR(G50="DNF",G50="DNS",G50="OCS"),$AE$5,G50)+IF(OR(K50="DNF",K50="DNS",K50="OCS"),$AE$5,K50)+IF(OR(O50="DNF",O50="DNS",O50="OCS"),$AE$5,O50)+IF(OR(S50="DNF",S50="DNS",S50="OCS"),$AE$5,S50)+IF(OR(W50="DNF",W50="DNS",W50="OCS"),$AE$5,W50)+IF(OR(AA50="DNF",AA50="DNS",AA50="OCS"),$AE$5,AA50)</f>
        <v>68</v>
      </c>
      <c r="AE50" s="37"/>
    </row>
    <row r="51" spans="1:31" s="18" customFormat="1" ht="21.75" customHeight="1">
      <c r="A51" s="12">
        <v>2</v>
      </c>
      <c r="B51" s="12"/>
      <c r="C51" s="35" t="s">
        <v>48</v>
      </c>
      <c r="D51" s="47"/>
      <c r="E51" s="47"/>
      <c r="F51" s="48"/>
      <c r="G51" s="26" t="s">
        <v>151</v>
      </c>
      <c r="H51" s="12"/>
      <c r="I51" s="28"/>
      <c r="J51" s="27"/>
      <c r="K51" s="26" t="s">
        <v>151</v>
      </c>
      <c r="L51" s="12"/>
      <c r="M51" s="14"/>
      <c r="N51" s="27"/>
      <c r="O51" s="26" t="s">
        <v>151</v>
      </c>
      <c r="P51" s="12"/>
      <c r="Q51" s="14"/>
      <c r="R51" s="27"/>
      <c r="S51" s="26" t="s">
        <v>151</v>
      </c>
      <c r="T51" s="12"/>
      <c r="U51" s="14"/>
      <c r="V51" s="27"/>
      <c r="W51" s="26">
        <v>0</v>
      </c>
      <c r="X51" s="12"/>
      <c r="Y51" s="14"/>
      <c r="Z51" s="27">
        <f>IF(LEFT(W51)="D",pointsforlastC,IF(W51=1,0,IF(W51=2,3,IF(W51=3,5.7,IF(W51=4,8,IF(W51=5,10,IF(W51=6,11.7,IF(W51&gt;6,W51+6,0))))))))</f>
        <v>0</v>
      </c>
      <c r="AA51" s="26">
        <v>0</v>
      </c>
      <c r="AB51" s="27"/>
      <c r="AC51" s="98"/>
      <c r="AD51" s="29">
        <f>IF(OR(G51="DNF",G51="DNS",G51="OCS"),$AE$5,G51)+IF(OR(K51="DNF",K51="DNS",K51="OCS"),$AE$5,K51)+IF(OR(O51="DNF",O51="DNS",O51="OCS"),$AE$5,O51)+IF(OR(S51="DNF",S51="DNS",S51="OCS"),$AE$5,S51)+IF(OR(W51="DNF",W51="DNS",W51="OCS"),$AE$5,W51)+IF(OR(AA51="DNF",AA51="DNS",AA51="OCS"),$AE$5,AA51)</f>
        <v>68</v>
      </c>
      <c r="AE51" s="37"/>
    </row>
    <row r="52" spans="1:31" s="18" customFormat="1" ht="21.75" customHeight="1">
      <c r="A52" s="12">
        <v>3</v>
      </c>
      <c r="B52" s="12"/>
      <c r="C52" s="35" t="s">
        <v>48</v>
      </c>
      <c r="D52" s="47"/>
      <c r="E52" s="47"/>
      <c r="F52" s="48"/>
      <c r="G52" s="26" t="s">
        <v>151</v>
      </c>
      <c r="H52" s="12"/>
      <c r="I52" s="28"/>
      <c r="J52" s="27"/>
      <c r="K52" s="26" t="s">
        <v>151</v>
      </c>
      <c r="L52" s="12"/>
      <c r="M52" s="14"/>
      <c r="N52" s="27"/>
      <c r="O52" s="26" t="s">
        <v>151</v>
      </c>
      <c r="P52" s="12"/>
      <c r="Q52" s="14"/>
      <c r="R52" s="27"/>
      <c r="S52" s="26" t="s">
        <v>151</v>
      </c>
      <c r="T52" s="12"/>
      <c r="U52" s="14"/>
      <c r="V52" s="27"/>
      <c r="W52" s="26">
        <v>0</v>
      </c>
      <c r="X52" s="12"/>
      <c r="Y52" s="14"/>
      <c r="Z52" s="27">
        <f>IF(LEFT(W52)="D",pointsforlastC,IF(W52=1,0,IF(W52=2,3,IF(W52=3,5.7,IF(W52=4,8,IF(W52=5,10,IF(W52=6,11.7,IF(W52&gt;6,W52+6,0))))))))</f>
        <v>0</v>
      </c>
      <c r="AA52" s="26">
        <v>0</v>
      </c>
      <c r="AB52" s="27"/>
      <c r="AC52" s="98"/>
      <c r="AD52" s="29">
        <f>IF(OR(G52="DNF",G52="DNS",G52="OCS"),$AE$5,G52)+IF(OR(K52="DNF",K52="DNS",K52="OCS"),$AE$5,K52)+IF(OR(O52="DNF",O52="DNS",O52="OCS"),$AE$5,O52)+IF(OR(S52="DNF",S52="DNS",S52="OCS"),$AE$5,S52)+IF(OR(W52="DNF",W52="DNS",W52="OCS"),$AE$5,W52)+IF(OR(AA52="DNF",AA52="DNS",AA52="OCS"),$AE$5,AA52)</f>
        <v>68</v>
      </c>
      <c r="AE52" s="37"/>
    </row>
    <row r="53" spans="1:31" s="18" customFormat="1" ht="21.75" customHeight="1">
      <c r="A53" s="12">
        <v>4</v>
      </c>
      <c r="B53" s="12"/>
      <c r="C53" s="35" t="s">
        <v>48</v>
      </c>
      <c r="D53" s="47"/>
      <c r="E53" s="47"/>
      <c r="F53" s="48"/>
      <c r="G53" s="26" t="s">
        <v>151</v>
      </c>
      <c r="H53" s="12"/>
      <c r="I53" s="28"/>
      <c r="J53" s="27"/>
      <c r="K53" s="26" t="s">
        <v>151</v>
      </c>
      <c r="L53" s="12"/>
      <c r="M53" s="14"/>
      <c r="N53" s="27"/>
      <c r="O53" s="26" t="s">
        <v>151</v>
      </c>
      <c r="P53" s="12"/>
      <c r="Q53" s="14"/>
      <c r="R53" s="27"/>
      <c r="S53" s="26" t="s">
        <v>151</v>
      </c>
      <c r="T53" s="12"/>
      <c r="U53" s="14"/>
      <c r="V53" s="27"/>
      <c r="W53" s="26">
        <v>0</v>
      </c>
      <c r="X53" s="12"/>
      <c r="Y53" s="14"/>
      <c r="Z53" s="27">
        <f>IF(LEFT(W53)="D",pointsforlastC,IF(W53=1,0,IF(W53=2,3,IF(W53=3,5.7,IF(W53=4,8,IF(W53=5,10,IF(W53=6,11.7,IF(W53&gt;6,W53+6,0))))))))</f>
        <v>0</v>
      </c>
      <c r="AA53" s="26">
        <v>0</v>
      </c>
      <c r="AB53" s="27"/>
      <c r="AC53" s="98"/>
      <c r="AD53" s="29">
        <f>IF(OR(G53="DNF",G53="DNS",G53="OCS"),$AE$5,G53)+IF(OR(K53="DNF",K53="DNS",K53="OCS"),$AE$5,K53)+IF(OR(O53="DNF",O53="DNS",O53="OCS"),$AE$5,O53)+IF(OR(S53="DNF",S53="DNS",S53="OCS"),$AE$5,S53)+IF(OR(W53="DNF",W53="DNS",W53="OCS"),$AE$5,W53)+IF(OR(AA53="DNF",AA53="DNS",AA53="OCS"),$AE$5,AA53)</f>
        <v>68</v>
      </c>
      <c r="AE53" s="37"/>
    </row>
    <row r="54" spans="1:31" s="18" customFormat="1" ht="21.75" customHeight="1">
      <c r="A54" s="12">
        <v>5</v>
      </c>
      <c r="B54" s="12"/>
      <c r="C54" s="35" t="s">
        <v>48</v>
      </c>
      <c r="D54" s="47"/>
      <c r="E54" s="49"/>
      <c r="F54" s="50"/>
      <c r="G54" s="26" t="s">
        <v>151</v>
      </c>
      <c r="H54" s="12"/>
      <c r="I54" s="28"/>
      <c r="J54" s="27"/>
      <c r="K54" s="26" t="s">
        <v>151</v>
      </c>
      <c r="L54" s="12"/>
      <c r="M54" s="14"/>
      <c r="N54" s="27"/>
      <c r="O54" s="26" t="s">
        <v>151</v>
      </c>
      <c r="P54" s="12"/>
      <c r="Q54" s="14"/>
      <c r="R54" s="27"/>
      <c r="S54" s="26" t="s">
        <v>151</v>
      </c>
      <c r="T54" s="12"/>
      <c r="U54" s="14"/>
      <c r="V54" s="27"/>
      <c r="W54" s="26">
        <v>0</v>
      </c>
      <c r="X54" s="12"/>
      <c r="Y54" s="14"/>
      <c r="Z54" s="27">
        <f>IF(LEFT(W54)="D",pointsforlastC,IF(W54=1,0,IF(W54=2,3,IF(W54=3,5.7,IF(W54=4,8,IF(W54=5,10,IF(W54=6,11.7,IF(W54&gt;6,W54+6,0))))))))</f>
        <v>0</v>
      </c>
      <c r="AA54" s="26">
        <v>0</v>
      </c>
      <c r="AB54" s="27"/>
      <c r="AC54" s="98"/>
      <c r="AD54" s="142">
        <f>IF(OR(G54="DNF",G54="DNS",G54="OCS"),$AE$5,G54)+IF(OR(K54="DNF",K54="DNS",K54="OCS"),$AE$5,K54)+IF(OR(O54="DNF",O54="DNS",O54="OCS"),$AE$5,O54)+IF(OR(S54="DNF",S54="DNS",S54="OCS"),$AE$5,S54)+IF(OR(W54="DNF",W54="DNS",W54="OCS"),$AE$5,W54)+IF(OR(AA54="DNF",AA54="DNS",AA54="OCS"),$AE$5,AA54)</f>
        <v>68</v>
      </c>
      <c r="AE54" s="37"/>
    </row>
    <row r="55" spans="1:31" s="18" customFormat="1" ht="21.75" customHeight="1" thickBot="1">
      <c r="A55" s="12"/>
      <c r="B55" s="12"/>
      <c r="C55" s="26"/>
      <c r="D55" s="12"/>
      <c r="E55" s="12"/>
      <c r="F55" s="27"/>
      <c r="G55" s="26"/>
      <c r="H55" s="12"/>
      <c r="I55" s="28"/>
      <c r="J55" s="27"/>
      <c r="K55" s="26"/>
      <c r="L55" s="12"/>
      <c r="M55" s="14"/>
      <c r="N55" s="27"/>
      <c r="O55" s="26"/>
      <c r="P55" s="12"/>
      <c r="Q55" s="14"/>
      <c r="R55" s="27"/>
      <c r="S55" s="26"/>
      <c r="T55" s="12"/>
      <c r="U55" s="14"/>
      <c r="V55" s="27"/>
      <c r="W55" s="26" t="s">
        <v>20</v>
      </c>
      <c r="X55" s="12"/>
      <c r="Y55" s="14"/>
      <c r="Z55" s="27"/>
      <c r="AA55" s="27"/>
      <c r="AB55" s="27"/>
      <c r="AC55" s="98"/>
      <c r="AD55" s="45">
        <f>SUM(AD50:AD54)</f>
        <v>340</v>
      </c>
      <c r="AE55" s="37"/>
    </row>
    <row r="56" spans="1:31" s="18" customFormat="1" ht="21.75" customHeight="1" thickTop="1">
      <c r="A56" s="12"/>
      <c r="B56" s="12"/>
      <c r="C56" s="26"/>
      <c r="D56" s="12"/>
      <c r="E56" s="12"/>
      <c r="F56" s="27"/>
      <c r="G56" s="26"/>
      <c r="H56" s="12"/>
      <c r="I56" s="28"/>
      <c r="J56" s="27"/>
      <c r="K56" s="26"/>
      <c r="L56" s="12"/>
      <c r="M56" s="14"/>
      <c r="N56" s="27"/>
      <c r="O56" s="26"/>
      <c r="P56" s="12"/>
      <c r="Q56" s="14"/>
      <c r="R56" s="27"/>
      <c r="S56" s="26"/>
      <c r="T56" s="12"/>
      <c r="U56" s="14"/>
      <c r="V56" s="27"/>
      <c r="W56" s="26"/>
      <c r="X56" s="12"/>
      <c r="Y56" s="14"/>
      <c r="Z56" s="27"/>
      <c r="AA56" s="27"/>
      <c r="AB56" s="27"/>
      <c r="AC56" s="98"/>
      <c r="AD56" s="29"/>
      <c r="AE56" s="37"/>
    </row>
    <row r="57" spans="1:30" ht="37.5" customHeight="1">
      <c r="A57" s="8"/>
      <c r="B57" s="8"/>
      <c r="C57" s="8"/>
      <c r="D57" s="31"/>
      <c r="E57" s="31"/>
      <c r="F57" s="30"/>
      <c r="G57" s="31"/>
      <c r="H57" s="31"/>
      <c r="I57" s="32"/>
      <c r="J57" s="30"/>
      <c r="K57" s="31"/>
      <c r="L57" s="31"/>
      <c r="M57" s="32"/>
      <c r="N57" s="30"/>
      <c r="O57" s="31"/>
      <c r="P57" s="31"/>
      <c r="Q57" s="32"/>
      <c r="R57" s="30"/>
      <c r="S57" s="31"/>
      <c r="T57" s="31"/>
      <c r="U57" s="32"/>
      <c r="V57" s="30"/>
      <c r="W57" s="31"/>
      <c r="X57" s="31"/>
      <c r="Y57" s="32"/>
      <c r="Z57" s="30"/>
      <c r="AA57" s="30"/>
      <c r="AB57" s="30"/>
      <c r="AC57" s="30"/>
      <c r="AD57" s="26"/>
    </row>
    <row r="58" spans="1:30" ht="19.5" customHeight="1">
      <c r="A58" s="33"/>
      <c r="B58" s="34"/>
      <c r="C58" s="34"/>
      <c r="D58" s="33"/>
      <c r="E58" s="33"/>
      <c r="F58" s="34"/>
      <c r="G58" s="35"/>
      <c r="H58" s="9"/>
      <c r="I58" s="10"/>
      <c r="J58" s="8"/>
      <c r="K58" s="9"/>
      <c r="L58" s="9"/>
      <c r="M58" s="10"/>
      <c r="N58" s="8"/>
      <c r="O58" s="9"/>
      <c r="P58" s="9"/>
      <c r="Q58" s="10"/>
      <c r="R58" s="8"/>
      <c r="S58" s="9"/>
      <c r="T58" s="9"/>
      <c r="U58" s="10"/>
      <c r="V58" s="8"/>
      <c r="W58" s="9"/>
      <c r="X58" s="9"/>
      <c r="Y58" s="10"/>
      <c r="Z58" s="8"/>
      <c r="AA58" s="8"/>
      <c r="AB58" s="8"/>
      <c r="AC58" s="8"/>
      <c r="AD58" s="8"/>
    </row>
    <row r="59" spans="1:30" ht="29.25" customHeight="1">
      <c r="A59" s="34"/>
      <c r="B59" s="34"/>
      <c r="C59" s="34"/>
      <c r="D59" s="33"/>
      <c r="E59" s="33"/>
      <c r="F59" s="34"/>
      <c r="G59" s="35"/>
      <c r="H59" s="9"/>
      <c r="I59" s="10"/>
      <c r="J59" s="8" t="s">
        <v>14</v>
      </c>
      <c r="K59" s="9"/>
      <c r="L59" s="9"/>
      <c r="M59" s="10"/>
      <c r="N59" s="8"/>
      <c r="O59" s="9"/>
      <c r="P59" s="9"/>
      <c r="Q59" s="10"/>
      <c r="R59" s="8"/>
      <c r="S59" s="9"/>
      <c r="T59" s="9"/>
      <c r="U59" s="10"/>
      <c r="V59" s="8"/>
      <c r="W59" s="9"/>
      <c r="X59" s="9"/>
      <c r="Y59" s="10"/>
      <c r="Z59" s="8"/>
      <c r="AA59" s="8"/>
      <c r="AB59" s="8"/>
      <c r="AC59" s="8"/>
      <c r="AD59" s="8"/>
    </row>
    <row r="60" spans="1:30" ht="19.5" customHeight="1">
      <c r="A60" s="34"/>
      <c r="B60" s="34"/>
      <c r="C60" s="34"/>
      <c r="D60" s="33"/>
      <c r="E60" s="33"/>
      <c r="F60" s="34"/>
      <c r="G60" s="35"/>
      <c r="H60" s="9"/>
      <c r="I60" s="10"/>
      <c r="J60" s="8" t="s">
        <v>15</v>
      </c>
      <c r="K60" s="9"/>
      <c r="L60" s="9"/>
      <c r="M60" s="10"/>
      <c r="N60" s="8"/>
      <c r="O60" s="9"/>
      <c r="P60" s="9"/>
      <c r="Q60" s="10"/>
      <c r="R60" s="8"/>
      <c r="S60" s="9"/>
      <c r="T60" s="9"/>
      <c r="U60" s="10"/>
      <c r="V60" s="8"/>
      <c r="W60" s="9"/>
      <c r="X60" s="9"/>
      <c r="Y60" s="10"/>
      <c r="Z60" s="8"/>
      <c r="AA60" s="8"/>
      <c r="AB60" s="8"/>
      <c r="AC60" s="8"/>
      <c r="AD60" s="8"/>
    </row>
    <row r="61" spans="1:30" ht="19.5" customHeight="1">
      <c r="A61" s="34"/>
      <c r="B61" s="34"/>
      <c r="C61" s="34"/>
      <c r="D61" s="33"/>
      <c r="E61" s="33"/>
      <c r="F61" s="34"/>
      <c r="G61" s="35"/>
      <c r="H61" s="9"/>
      <c r="I61" s="10"/>
      <c r="J61" s="8" t="s">
        <v>16</v>
      </c>
      <c r="K61" s="9"/>
      <c r="L61" s="9"/>
      <c r="M61" s="10"/>
      <c r="N61" s="8"/>
      <c r="O61" s="9"/>
      <c r="P61" s="9"/>
      <c r="Q61" s="10"/>
      <c r="R61" s="8"/>
      <c r="S61" s="9"/>
      <c r="T61" s="9"/>
      <c r="U61" s="10"/>
      <c r="V61" s="8"/>
      <c r="W61" s="9"/>
      <c r="X61" s="9"/>
      <c r="Y61" s="10"/>
      <c r="Z61" s="8"/>
      <c r="AA61" s="8"/>
      <c r="AB61" s="8"/>
      <c r="AC61" s="8"/>
      <c r="AD61" s="8"/>
    </row>
    <row r="62" spans="1:30" ht="16.5">
      <c r="A62" s="36"/>
      <c r="B62" s="36"/>
      <c r="C62" s="36"/>
      <c r="D62" s="37"/>
      <c r="E62" s="37"/>
      <c r="F62" s="34"/>
      <c r="G62" s="35"/>
      <c r="H62" s="9"/>
      <c r="I62" s="10"/>
      <c r="J62" s="8"/>
      <c r="K62" s="9"/>
      <c r="L62" s="9"/>
      <c r="M62" s="10"/>
      <c r="N62" s="8"/>
      <c r="O62" s="9"/>
      <c r="P62" s="9"/>
      <c r="Q62" s="10"/>
      <c r="R62" s="8"/>
      <c r="S62" s="9"/>
      <c r="T62" s="9"/>
      <c r="U62" s="10"/>
      <c r="V62" s="8"/>
      <c r="W62" s="9"/>
      <c r="X62" s="9"/>
      <c r="Y62" s="10"/>
      <c r="Z62" s="8"/>
      <c r="AA62" s="8"/>
      <c r="AB62" s="8"/>
      <c r="AC62" s="8"/>
      <c r="AD62" s="8"/>
    </row>
    <row r="63" spans="1:7" ht="15">
      <c r="A63" s="38"/>
      <c r="B63" s="38"/>
      <c r="C63" s="38"/>
      <c r="D63" s="39"/>
      <c r="E63" s="39"/>
      <c r="F63" s="38"/>
      <c r="G63" s="39"/>
    </row>
    <row r="64" spans="1:7" ht="15">
      <c r="A64" s="38"/>
      <c r="B64" s="38"/>
      <c r="C64" s="38"/>
      <c r="D64" s="39"/>
      <c r="E64" s="39"/>
      <c r="F64" s="38"/>
      <c r="G64" s="39"/>
    </row>
  </sheetData>
  <sheetProtection/>
  <mergeCells count="1">
    <mergeCell ref="A2:AE2"/>
  </mergeCells>
  <printOptions horizontalCentered="1" verticalCentered="1"/>
  <pageMargins left="0.75" right="0.75" top="0.25" bottom="0.25" header="0.5" footer="0.5"/>
  <pageSetup fitToHeight="1" fitToWidth="1" horizontalDpi="360" verticalDpi="360" orientation="landscape" scale="47"/>
</worksheet>
</file>

<file path=xl/worksheets/sheet8.xml><?xml version="1.0" encoding="utf-8"?>
<worksheet xmlns="http://schemas.openxmlformats.org/spreadsheetml/2006/main" xmlns:r="http://schemas.openxmlformats.org/officeDocument/2006/relationships">
  <sheetPr codeName="Sheet7">
    <tabColor indexed="10"/>
    <pageSetUpPr fitToPage="1"/>
  </sheetPr>
  <dimension ref="A1:AM36"/>
  <sheetViews>
    <sheetView zoomScale="75" zoomScaleNormal="75" workbookViewId="0" topLeftCell="A1">
      <selection activeCell="A1" sqref="A1"/>
    </sheetView>
  </sheetViews>
  <sheetFormatPr defaultColWidth="8.8515625" defaultRowHeight="12.75"/>
  <cols>
    <col min="1" max="1" width="5.421875" style="0" customWidth="1"/>
    <col min="2" max="2" width="1.421875" style="0" customWidth="1"/>
    <col min="3" max="3" width="6.7109375" style="1" customWidth="1"/>
    <col min="4" max="4" width="6.421875" style="1" customWidth="1"/>
    <col min="5" max="5" width="2.421875" style="1" bestFit="1" customWidth="1"/>
    <col min="6" max="6" width="39.00390625" style="0" customWidth="1"/>
    <col min="7" max="7" width="8.7109375" style="229" customWidth="1"/>
    <col min="8" max="8" width="0.9921875" style="1" customWidth="1"/>
    <col min="9" max="9" width="4.421875" style="2" customWidth="1"/>
    <col min="10" max="10" width="5.00390625" style="0" hidden="1" customWidth="1"/>
    <col min="11" max="11" width="8.7109375" style="229" customWidth="1"/>
    <col min="12" max="12" width="0.9921875" style="1" customWidth="1"/>
    <col min="13" max="13" width="3.421875" style="2" customWidth="1"/>
    <col min="14" max="14" width="1.421875" style="0" customWidth="1"/>
    <col min="15" max="15" width="8.7109375" style="229" customWidth="1"/>
    <col min="16" max="16" width="0.85546875" style="1" customWidth="1"/>
    <col min="17" max="17" width="4.140625" style="2" customWidth="1"/>
    <col min="18" max="18" width="2.7109375" style="0" hidden="1" customWidth="1"/>
    <col min="19" max="19" width="8.7109375" style="229" customWidth="1"/>
    <col min="20" max="20" width="0.85546875" style="1" customWidth="1"/>
    <col min="21" max="21" width="4.7109375" style="2" customWidth="1"/>
    <col min="22" max="22" width="3.140625" style="0" hidden="1" customWidth="1"/>
    <col min="23" max="23" width="8.7109375" style="229" customWidth="1"/>
    <col min="24" max="24" width="0.85546875" style="1" customWidth="1"/>
    <col min="25" max="25" width="3.7109375" style="2" customWidth="1"/>
    <col min="26" max="26" width="3.7109375" style="0" hidden="1" customWidth="1"/>
    <col min="27" max="27" width="8.7109375" style="229" customWidth="1"/>
    <col min="28" max="28" width="0.85546875" style="0" customWidth="1"/>
    <col min="29" max="29" width="4.7109375" style="0" customWidth="1"/>
    <col min="30" max="30" width="13.28125" style="229" customWidth="1"/>
    <col min="31" max="31" width="4.00390625" style="1" bestFit="1" customWidth="1"/>
    <col min="32" max="34" width="6.8515625" style="0" customWidth="1"/>
  </cols>
  <sheetData>
    <row r="1" spans="35:39" ht="12">
      <c r="AI1" s="255" t="s">
        <v>55</v>
      </c>
      <c r="AJ1" s="255"/>
      <c r="AK1" s="255"/>
      <c r="AL1" s="255"/>
      <c r="AM1" s="168" t="s">
        <v>63</v>
      </c>
    </row>
    <row r="2" spans="1:39" ht="28.5" customHeight="1">
      <c r="A2" s="253" t="s">
        <v>52</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I2" s="255" t="s">
        <v>56</v>
      </c>
      <c r="AJ2" s="255"/>
      <c r="AK2" s="255"/>
      <c r="AL2" s="255"/>
      <c r="AM2" s="169">
        <f>MAX(A7:A49)</f>
        <v>22</v>
      </c>
    </row>
    <row r="3" spans="1:39" ht="25.5">
      <c r="A3" s="101"/>
      <c r="AD3" s="242" t="s">
        <v>59</v>
      </c>
      <c r="AE3" s="172">
        <f>AM3+1</f>
        <v>14</v>
      </c>
      <c r="AI3" s="255" t="s">
        <v>57</v>
      </c>
      <c r="AJ3" s="255"/>
      <c r="AK3" s="255"/>
      <c r="AL3" s="255"/>
      <c r="AM3" s="169">
        <f>COUNTA(D7:D49)</f>
        <v>13</v>
      </c>
    </row>
    <row r="4" spans="1:39" ht="24.75" customHeight="1">
      <c r="A4" s="253" t="s">
        <v>96</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I4" s="255" t="s">
        <v>58</v>
      </c>
      <c r="AJ4" s="255"/>
      <c r="AK4" s="255"/>
      <c r="AL4" s="255"/>
      <c r="AM4" s="169">
        <f>COUNTIF(E7:E50,"~*")</f>
        <v>12</v>
      </c>
    </row>
    <row r="5" spans="1:31" s="18" customFormat="1" ht="17.25" customHeight="1">
      <c r="A5" s="11"/>
      <c r="B5" s="11"/>
      <c r="C5" s="13"/>
      <c r="D5" s="13"/>
      <c r="E5" s="13"/>
      <c r="G5" s="232"/>
      <c r="H5" s="13"/>
      <c r="I5" s="14"/>
      <c r="J5" s="15"/>
      <c r="K5" s="26"/>
      <c r="L5" s="12"/>
      <c r="M5" s="14"/>
      <c r="N5" s="15"/>
      <c r="O5" s="26"/>
      <c r="P5" s="12"/>
      <c r="Q5" s="14"/>
      <c r="R5" s="15"/>
      <c r="S5" s="26"/>
      <c r="T5" s="12"/>
      <c r="U5" s="14"/>
      <c r="V5" s="15"/>
      <c r="W5" s="26"/>
      <c r="X5" s="12"/>
      <c r="Y5" s="14"/>
      <c r="Z5" s="16"/>
      <c r="AA5" s="26"/>
      <c r="AB5" s="16"/>
      <c r="AC5" s="16"/>
      <c r="AD5" s="100" t="s">
        <v>0</v>
      </c>
      <c r="AE5" s="13"/>
    </row>
    <row r="6" spans="1:31" s="18" customFormat="1" ht="19.5" customHeight="1" thickBot="1">
      <c r="A6" s="19" t="s">
        <v>1</v>
      </c>
      <c r="B6" s="19"/>
      <c r="C6" s="210"/>
      <c r="D6" s="210"/>
      <c r="E6" s="210"/>
      <c r="F6" s="211"/>
      <c r="G6" s="241" t="s">
        <v>102</v>
      </c>
      <c r="H6" s="24"/>
      <c r="I6" s="209"/>
      <c r="J6" s="19"/>
      <c r="K6" s="241" t="s">
        <v>103</v>
      </c>
      <c r="L6" s="24"/>
      <c r="M6" s="173"/>
      <c r="N6" s="19"/>
      <c r="O6" s="241" t="s">
        <v>104</v>
      </c>
      <c r="P6" s="24"/>
      <c r="Q6" s="173"/>
      <c r="R6" s="19"/>
      <c r="S6" s="241" t="s">
        <v>105</v>
      </c>
      <c r="T6" s="24"/>
      <c r="U6" s="173"/>
      <c r="V6" s="19"/>
      <c r="W6" s="241" t="s">
        <v>106</v>
      </c>
      <c r="X6" s="24"/>
      <c r="Y6" s="173"/>
      <c r="Z6" s="19"/>
      <c r="AA6" s="241" t="s">
        <v>107</v>
      </c>
      <c r="AB6" s="19"/>
      <c r="AC6" s="198"/>
      <c r="AD6" s="247" t="s">
        <v>10</v>
      </c>
      <c r="AE6" s="200"/>
    </row>
    <row r="7" spans="1:31" s="18" customFormat="1" ht="18" thickTop="1">
      <c r="A7" s="148">
        <v>1</v>
      </c>
      <c r="B7" s="148"/>
      <c r="C7" s="212" t="s">
        <v>17</v>
      </c>
      <c r="D7" s="212">
        <v>7</v>
      </c>
      <c r="E7" s="212" t="s">
        <v>46</v>
      </c>
      <c r="F7" s="250" t="s">
        <v>144</v>
      </c>
      <c r="G7" s="149">
        <v>3</v>
      </c>
      <c r="H7" s="150"/>
      <c r="I7" s="213"/>
      <c r="J7" s="148"/>
      <c r="K7" s="149">
        <v>2</v>
      </c>
      <c r="L7" s="150"/>
      <c r="M7" s="215"/>
      <c r="N7" s="148"/>
      <c r="O7" s="149">
        <v>1</v>
      </c>
      <c r="P7" s="150"/>
      <c r="Q7" s="215"/>
      <c r="R7" s="148"/>
      <c r="S7" s="149">
        <v>1</v>
      </c>
      <c r="T7" s="150"/>
      <c r="U7" s="215"/>
      <c r="V7" s="148"/>
      <c r="W7" s="149">
        <v>1</v>
      </c>
      <c r="X7" s="150"/>
      <c r="Y7" s="215"/>
      <c r="Z7" s="148"/>
      <c r="AA7" s="149">
        <v>0</v>
      </c>
      <c r="AB7" s="148"/>
      <c r="AC7" s="217"/>
      <c r="AD7" s="133">
        <f aca="true" t="shared" si="0" ref="AD7:AD28">IF(OR(G7="DNF",G7="DNS",G7="OCS"),$AE$3,G7)+IF(OR(K7="DNF",K7="DNS",K7="OCS"),$AE$3,K7)+IF(OR(O7="DNF",O7="DNS",O7="OCS"),$AE$3,O7)+IF(OR(S7="DNF",S7="DNS",S7="OCS"),$AE$3,S7)+IF(OR(W7="DNF",W7="DNS",W7="OCS"),$AE$3,W7)+IF(OR(AA7="DNF",AA7="DNS",AA7="OCS"),$AE$3,AA7)+(AE7*0.001)</f>
        <v>8</v>
      </c>
      <c r="AE7" s="218"/>
    </row>
    <row r="8" spans="1:31" s="18" customFormat="1" ht="19.5" customHeight="1">
      <c r="A8" s="125">
        <v>2</v>
      </c>
      <c r="B8" s="125"/>
      <c r="C8" s="126" t="s">
        <v>17</v>
      </c>
      <c r="D8" s="126">
        <v>9</v>
      </c>
      <c r="E8" s="126" t="s">
        <v>46</v>
      </c>
      <c r="F8" s="127" t="s">
        <v>145</v>
      </c>
      <c r="G8" s="128">
        <v>1</v>
      </c>
      <c r="H8" s="129"/>
      <c r="I8" s="130"/>
      <c r="J8" s="125"/>
      <c r="K8" s="128">
        <v>5</v>
      </c>
      <c r="L8" s="129"/>
      <c r="M8" s="131"/>
      <c r="N8" s="125"/>
      <c r="O8" s="128">
        <v>5</v>
      </c>
      <c r="P8" s="129"/>
      <c r="Q8" s="131"/>
      <c r="R8" s="125"/>
      <c r="S8" s="128">
        <v>2</v>
      </c>
      <c r="T8" s="129"/>
      <c r="U8" s="131"/>
      <c r="V8" s="125"/>
      <c r="W8" s="128">
        <v>2</v>
      </c>
      <c r="X8" s="129"/>
      <c r="Y8" s="131"/>
      <c r="Z8" s="125"/>
      <c r="AA8" s="128">
        <v>0</v>
      </c>
      <c r="AB8" s="125"/>
      <c r="AC8" s="132"/>
      <c r="AD8" s="133">
        <f t="shared" si="0"/>
        <v>15</v>
      </c>
      <c r="AE8" s="171"/>
    </row>
    <row r="9" spans="1:31" s="18" customFormat="1" ht="19.5" customHeight="1">
      <c r="A9" s="125">
        <v>3</v>
      </c>
      <c r="B9" s="125"/>
      <c r="C9" s="126" t="s">
        <v>17</v>
      </c>
      <c r="D9" s="152">
        <v>90</v>
      </c>
      <c r="E9" s="155" t="s">
        <v>46</v>
      </c>
      <c r="F9" s="127" t="s">
        <v>147</v>
      </c>
      <c r="G9" s="128">
        <v>4</v>
      </c>
      <c r="H9" s="129"/>
      <c r="I9" s="130"/>
      <c r="J9" s="125"/>
      <c r="K9" s="128">
        <v>1</v>
      </c>
      <c r="L9" s="129"/>
      <c r="M9" s="131"/>
      <c r="N9" s="125"/>
      <c r="O9" s="128">
        <v>2</v>
      </c>
      <c r="P9" s="129"/>
      <c r="Q9" s="131"/>
      <c r="R9" s="125"/>
      <c r="S9" s="128">
        <v>4</v>
      </c>
      <c r="T9" s="129"/>
      <c r="U9" s="131"/>
      <c r="V9" s="125"/>
      <c r="W9" s="128">
        <v>7</v>
      </c>
      <c r="X9" s="129"/>
      <c r="Y9" s="131"/>
      <c r="Z9" s="125"/>
      <c r="AA9" s="128">
        <v>0</v>
      </c>
      <c r="AB9" s="125"/>
      <c r="AC9" s="132"/>
      <c r="AD9" s="133">
        <f t="shared" si="0"/>
        <v>18</v>
      </c>
      <c r="AE9" s="171"/>
    </row>
    <row r="10" spans="1:31" s="18" customFormat="1" ht="19.5" customHeight="1">
      <c r="A10" s="125">
        <v>4</v>
      </c>
      <c r="B10" s="125"/>
      <c r="C10" s="126" t="s">
        <v>12</v>
      </c>
      <c r="D10" s="152">
        <v>1</v>
      </c>
      <c r="E10" s="248" t="s">
        <v>46</v>
      </c>
      <c r="F10" s="145" t="s">
        <v>142</v>
      </c>
      <c r="G10" s="128">
        <v>2</v>
      </c>
      <c r="H10" s="129"/>
      <c r="I10" s="130"/>
      <c r="J10" s="125"/>
      <c r="K10" s="128">
        <v>3</v>
      </c>
      <c r="L10" s="129"/>
      <c r="M10" s="131"/>
      <c r="N10" s="125"/>
      <c r="O10" s="128">
        <v>4</v>
      </c>
      <c r="P10" s="129"/>
      <c r="Q10" s="131"/>
      <c r="R10" s="125"/>
      <c r="S10" s="128">
        <v>6</v>
      </c>
      <c r="T10" s="129"/>
      <c r="U10" s="131"/>
      <c r="V10" s="125"/>
      <c r="W10" s="128">
        <v>4</v>
      </c>
      <c r="X10" s="129"/>
      <c r="Y10" s="131"/>
      <c r="Z10" s="125"/>
      <c r="AA10" s="128">
        <v>0</v>
      </c>
      <c r="AB10" s="125"/>
      <c r="AC10" s="132"/>
      <c r="AD10" s="133">
        <f t="shared" si="0"/>
        <v>19</v>
      </c>
      <c r="AE10" s="171"/>
    </row>
    <row r="11" spans="1:31" s="18" customFormat="1" ht="19.5" customHeight="1">
      <c r="A11" s="125">
        <v>5</v>
      </c>
      <c r="B11" s="125"/>
      <c r="C11" s="126" t="s">
        <v>12</v>
      </c>
      <c r="D11" s="126">
        <v>15</v>
      </c>
      <c r="E11" s="126" t="s">
        <v>46</v>
      </c>
      <c r="F11" s="127" t="s">
        <v>143</v>
      </c>
      <c r="G11" s="128">
        <v>7</v>
      </c>
      <c r="H11" s="129"/>
      <c r="I11" s="130"/>
      <c r="J11" s="125"/>
      <c r="K11" s="128">
        <v>4</v>
      </c>
      <c r="L11" s="129"/>
      <c r="M11" s="131"/>
      <c r="N11" s="125"/>
      <c r="O11" s="128">
        <v>7</v>
      </c>
      <c r="P11" s="129"/>
      <c r="Q11" s="131"/>
      <c r="R11" s="125"/>
      <c r="S11" s="128">
        <v>3</v>
      </c>
      <c r="T11" s="129"/>
      <c r="U11" s="131"/>
      <c r="V11" s="125"/>
      <c r="W11" s="128">
        <v>3</v>
      </c>
      <c r="X11" s="129"/>
      <c r="Y11" s="131"/>
      <c r="Z11" s="125"/>
      <c r="AA11" s="128">
        <v>0</v>
      </c>
      <c r="AB11" s="125"/>
      <c r="AC11" s="132"/>
      <c r="AD11" s="133">
        <f t="shared" si="0"/>
        <v>24</v>
      </c>
      <c r="AE11" s="171"/>
    </row>
    <row r="12" spans="1:31" s="18" customFormat="1" ht="19.5" customHeight="1">
      <c r="A12" s="125">
        <v>6</v>
      </c>
      <c r="B12" s="129"/>
      <c r="C12" s="126" t="s">
        <v>17</v>
      </c>
      <c r="D12" s="126">
        <v>45</v>
      </c>
      <c r="E12" s="126" t="s">
        <v>46</v>
      </c>
      <c r="F12" s="127" t="s">
        <v>146</v>
      </c>
      <c r="G12" s="128">
        <v>6</v>
      </c>
      <c r="H12" s="129"/>
      <c r="I12" s="130"/>
      <c r="J12" s="125"/>
      <c r="K12" s="128">
        <v>6</v>
      </c>
      <c r="L12" s="129"/>
      <c r="M12" s="131"/>
      <c r="N12" s="125"/>
      <c r="O12" s="128">
        <v>3</v>
      </c>
      <c r="P12" s="129"/>
      <c r="Q12" s="131"/>
      <c r="R12" s="125"/>
      <c r="S12" s="128">
        <v>5</v>
      </c>
      <c r="T12" s="129"/>
      <c r="U12" s="131"/>
      <c r="V12" s="125"/>
      <c r="W12" s="128">
        <v>6</v>
      </c>
      <c r="X12" s="129"/>
      <c r="Y12" s="131"/>
      <c r="Z12" s="125"/>
      <c r="AA12" s="128">
        <v>0</v>
      </c>
      <c r="AB12" s="125"/>
      <c r="AC12" s="132"/>
      <c r="AD12" s="133">
        <f t="shared" si="0"/>
        <v>26</v>
      </c>
      <c r="AE12" s="171"/>
    </row>
    <row r="13" spans="1:31" s="18" customFormat="1" ht="21.75" customHeight="1">
      <c r="A13" s="125">
        <v>7</v>
      </c>
      <c r="B13" s="125"/>
      <c r="C13" s="126" t="s">
        <v>13</v>
      </c>
      <c r="D13" s="126">
        <v>7</v>
      </c>
      <c r="E13" s="126" t="s">
        <v>46</v>
      </c>
      <c r="F13" s="127" t="s">
        <v>112</v>
      </c>
      <c r="G13" s="128">
        <v>5</v>
      </c>
      <c r="H13" s="129"/>
      <c r="I13" s="130"/>
      <c r="J13" s="125"/>
      <c r="K13" s="128">
        <v>8</v>
      </c>
      <c r="L13" s="129"/>
      <c r="M13" s="131"/>
      <c r="N13" s="125"/>
      <c r="O13" s="128">
        <v>6</v>
      </c>
      <c r="P13" s="129"/>
      <c r="Q13" s="131"/>
      <c r="R13" s="125"/>
      <c r="S13" s="128">
        <v>7</v>
      </c>
      <c r="T13" s="129"/>
      <c r="U13" s="131"/>
      <c r="V13" s="125"/>
      <c r="W13" s="128">
        <v>5</v>
      </c>
      <c r="X13" s="129"/>
      <c r="Y13" s="131"/>
      <c r="Z13" s="125"/>
      <c r="AA13" s="128">
        <v>0</v>
      </c>
      <c r="AB13" s="125"/>
      <c r="AC13" s="132"/>
      <c r="AD13" s="133">
        <f t="shared" si="0"/>
        <v>31</v>
      </c>
      <c r="AE13" s="171"/>
    </row>
    <row r="14" spans="1:31" s="18" customFormat="1" ht="21.75" customHeight="1">
      <c r="A14" s="125">
        <v>8</v>
      </c>
      <c r="B14" s="129"/>
      <c r="C14" s="126" t="s">
        <v>13</v>
      </c>
      <c r="D14" s="126">
        <v>0</v>
      </c>
      <c r="E14" s="126" t="s">
        <v>46</v>
      </c>
      <c r="F14" s="127" t="s">
        <v>139</v>
      </c>
      <c r="G14" s="128">
        <v>8</v>
      </c>
      <c r="H14" s="129"/>
      <c r="I14" s="130"/>
      <c r="J14" s="125"/>
      <c r="K14" s="128">
        <v>12</v>
      </c>
      <c r="L14" s="129"/>
      <c r="M14" s="131"/>
      <c r="N14" s="125"/>
      <c r="O14" s="128">
        <v>8</v>
      </c>
      <c r="P14" s="129"/>
      <c r="Q14" s="131"/>
      <c r="R14" s="125"/>
      <c r="S14" s="128">
        <v>8</v>
      </c>
      <c r="T14" s="129"/>
      <c r="U14" s="131"/>
      <c r="V14" s="125"/>
      <c r="W14" s="128">
        <v>8</v>
      </c>
      <c r="X14" s="129"/>
      <c r="Y14" s="131"/>
      <c r="Z14" s="125"/>
      <c r="AA14" s="128">
        <v>0</v>
      </c>
      <c r="AB14" s="125"/>
      <c r="AC14" s="132"/>
      <c r="AD14" s="133">
        <f t="shared" si="0"/>
        <v>44</v>
      </c>
      <c r="AE14" s="171"/>
    </row>
    <row r="15" spans="1:31" s="18" customFormat="1" ht="21.75" customHeight="1">
      <c r="A15" s="125">
        <v>9</v>
      </c>
      <c r="B15" s="129"/>
      <c r="C15" s="126" t="s">
        <v>13</v>
      </c>
      <c r="D15" s="126">
        <v>88</v>
      </c>
      <c r="E15" s="126" t="s">
        <v>46</v>
      </c>
      <c r="F15" s="127" t="s">
        <v>140</v>
      </c>
      <c r="G15" s="128">
        <v>10</v>
      </c>
      <c r="H15" s="129"/>
      <c r="I15" s="130"/>
      <c r="J15" s="125"/>
      <c r="K15" s="128">
        <v>9</v>
      </c>
      <c r="L15" s="129"/>
      <c r="M15" s="131"/>
      <c r="N15" s="125"/>
      <c r="O15" s="128">
        <v>11</v>
      </c>
      <c r="P15" s="129"/>
      <c r="Q15" s="131"/>
      <c r="R15" s="125"/>
      <c r="S15" s="128">
        <v>10</v>
      </c>
      <c r="T15" s="129"/>
      <c r="U15" s="131"/>
      <c r="V15" s="125"/>
      <c r="W15" s="128">
        <v>11</v>
      </c>
      <c r="X15" s="129"/>
      <c r="Y15" s="131"/>
      <c r="Z15" s="125"/>
      <c r="AA15" s="128">
        <v>0</v>
      </c>
      <c r="AB15" s="125"/>
      <c r="AC15" s="132"/>
      <c r="AD15" s="133">
        <f t="shared" si="0"/>
        <v>51</v>
      </c>
      <c r="AE15" s="171"/>
    </row>
    <row r="16" spans="1:31" s="18" customFormat="1" ht="21.75" customHeight="1">
      <c r="A16" s="125">
        <v>10</v>
      </c>
      <c r="B16" s="129"/>
      <c r="C16" s="126" t="s">
        <v>13</v>
      </c>
      <c r="D16" s="126">
        <v>16</v>
      </c>
      <c r="E16" s="249" t="s">
        <v>46</v>
      </c>
      <c r="F16" s="145" t="s">
        <v>111</v>
      </c>
      <c r="G16" s="128">
        <v>9</v>
      </c>
      <c r="H16" s="193"/>
      <c r="I16" s="214"/>
      <c r="J16" s="129"/>
      <c r="K16" s="128">
        <v>10</v>
      </c>
      <c r="L16" s="193"/>
      <c r="M16" s="216"/>
      <c r="N16" s="129"/>
      <c r="O16" s="128">
        <v>10</v>
      </c>
      <c r="P16" s="193"/>
      <c r="Q16" s="216"/>
      <c r="R16" s="129"/>
      <c r="S16" s="128">
        <v>12</v>
      </c>
      <c r="T16" s="193"/>
      <c r="U16" s="216"/>
      <c r="V16" s="129"/>
      <c r="W16" s="128">
        <v>12</v>
      </c>
      <c r="X16" s="193"/>
      <c r="Y16" s="216"/>
      <c r="Z16" s="129"/>
      <c r="AA16" s="128">
        <v>0</v>
      </c>
      <c r="AB16" s="193"/>
      <c r="AC16" s="216"/>
      <c r="AD16" s="133">
        <f t="shared" si="0"/>
        <v>53</v>
      </c>
      <c r="AE16" s="219"/>
    </row>
    <row r="17" spans="1:31" s="18" customFormat="1" ht="21.75" customHeight="1">
      <c r="A17" s="125">
        <v>11</v>
      </c>
      <c r="B17" s="129"/>
      <c r="C17" s="126" t="s">
        <v>13</v>
      </c>
      <c r="D17" s="126">
        <v>8</v>
      </c>
      <c r="E17" s="126" t="s">
        <v>46</v>
      </c>
      <c r="F17" s="127" t="s">
        <v>141</v>
      </c>
      <c r="G17" s="128">
        <v>11</v>
      </c>
      <c r="H17" s="129"/>
      <c r="I17" s="130"/>
      <c r="J17" s="125"/>
      <c r="K17" s="128">
        <v>7</v>
      </c>
      <c r="L17" s="129"/>
      <c r="M17" s="131"/>
      <c r="N17" s="125"/>
      <c r="O17" s="128">
        <v>9</v>
      </c>
      <c r="P17" s="129"/>
      <c r="Q17" s="131"/>
      <c r="R17" s="125"/>
      <c r="S17" s="128" t="s">
        <v>151</v>
      </c>
      <c r="T17" s="129"/>
      <c r="U17" s="131"/>
      <c r="V17" s="125"/>
      <c r="W17" s="128" t="s">
        <v>151</v>
      </c>
      <c r="X17" s="129"/>
      <c r="Y17" s="131"/>
      <c r="Z17" s="125"/>
      <c r="AA17" s="128">
        <v>0</v>
      </c>
      <c r="AB17" s="125"/>
      <c r="AC17" s="132"/>
      <c r="AD17" s="133">
        <f t="shared" si="0"/>
        <v>55</v>
      </c>
      <c r="AE17" s="171"/>
    </row>
    <row r="18" spans="1:31" s="18" customFormat="1" ht="21.75" customHeight="1">
      <c r="A18" s="125">
        <v>12</v>
      </c>
      <c r="B18" s="129"/>
      <c r="C18" s="126" t="s">
        <v>17</v>
      </c>
      <c r="D18" s="126">
        <v>42</v>
      </c>
      <c r="E18" s="126"/>
      <c r="F18" s="127" t="s">
        <v>149</v>
      </c>
      <c r="G18" s="128">
        <v>12</v>
      </c>
      <c r="H18" s="129"/>
      <c r="I18" s="130"/>
      <c r="J18" s="125"/>
      <c r="K18" s="128" t="s">
        <v>151</v>
      </c>
      <c r="L18" s="129"/>
      <c r="M18" s="131"/>
      <c r="N18" s="125"/>
      <c r="O18" s="128">
        <v>12</v>
      </c>
      <c r="P18" s="129"/>
      <c r="Q18" s="131"/>
      <c r="R18" s="125"/>
      <c r="S18" s="128">
        <v>9</v>
      </c>
      <c r="T18" s="129"/>
      <c r="U18" s="131"/>
      <c r="V18" s="125"/>
      <c r="W18" s="128">
        <v>9</v>
      </c>
      <c r="X18" s="129"/>
      <c r="Y18" s="131"/>
      <c r="Z18" s="125"/>
      <c r="AA18" s="128">
        <v>0</v>
      </c>
      <c r="AB18" s="125"/>
      <c r="AC18" s="132"/>
      <c r="AD18" s="133">
        <f t="shared" si="0"/>
        <v>56</v>
      </c>
      <c r="AE18" s="171"/>
    </row>
    <row r="19" spans="1:31" s="18" customFormat="1" ht="21.75" customHeight="1">
      <c r="A19" s="125">
        <v>13</v>
      </c>
      <c r="B19" s="129"/>
      <c r="C19" s="126" t="s">
        <v>17</v>
      </c>
      <c r="D19" s="152">
        <v>19</v>
      </c>
      <c r="E19" s="158" t="s">
        <v>46</v>
      </c>
      <c r="F19" s="127" t="s">
        <v>148</v>
      </c>
      <c r="G19" s="128">
        <v>13</v>
      </c>
      <c r="H19" s="129"/>
      <c r="I19" s="130"/>
      <c r="J19" s="125"/>
      <c r="K19" s="128">
        <v>11</v>
      </c>
      <c r="L19" s="129"/>
      <c r="M19" s="131"/>
      <c r="N19" s="125"/>
      <c r="O19" s="128">
        <v>13</v>
      </c>
      <c r="P19" s="129"/>
      <c r="Q19" s="131"/>
      <c r="R19" s="125"/>
      <c r="S19" s="128">
        <v>11</v>
      </c>
      <c r="T19" s="129"/>
      <c r="U19" s="131"/>
      <c r="V19" s="125"/>
      <c r="W19" s="128">
        <v>10</v>
      </c>
      <c r="X19" s="129"/>
      <c r="Y19" s="131"/>
      <c r="Z19" s="125"/>
      <c r="AA19" s="128">
        <v>0</v>
      </c>
      <c r="AB19" s="125"/>
      <c r="AC19" s="132"/>
      <c r="AD19" s="133">
        <f t="shared" si="0"/>
        <v>58</v>
      </c>
      <c r="AE19" s="171"/>
    </row>
    <row r="20" spans="1:31" s="18" customFormat="1" ht="21.75" customHeight="1">
      <c r="A20" s="125">
        <v>14</v>
      </c>
      <c r="B20" s="129"/>
      <c r="C20" s="219"/>
      <c r="D20" s="219"/>
      <c r="E20" s="219"/>
      <c r="F20" s="147"/>
      <c r="G20" s="128">
        <v>0</v>
      </c>
      <c r="H20" s="129"/>
      <c r="I20" s="130"/>
      <c r="J20" s="125"/>
      <c r="K20" s="128">
        <v>0</v>
      </c>
      <c r="L20" s="129"/>
      <c r="M20" s="131"/>
      <c r="N20" s="125"/>
      <c r="O20" s="128">
        <v>0</v>
      </c>
      <c r="P20" s="129"/>
      <c r="Q20" s="131"/>
      <c r="R20" s="125"/>
      <c r="S20" s="128">
        <v>0</v>
      </c>
      <c r="T20" s="129"/>
      <c r="U20" s="131"/>
      <c r="V20" s="125"/>
      <c r="W20" s="128">
        <v>0</v>
      </c>
      <c r="X20" s="129"/>
      <c r="Y20" s="131"/>
      <c r="Z20" s="125"/>
      <c r="AA20" s="128">
        <v>0</v>
      </c>
      <c r="AB20" s="125"/>
      <c r="AC20" s="132"/>
      <c r="AD20" s="133">
        <f t="shared" si="0"/>
        <v>0</v>
      </c>
      <c r="AE20" s="171"/>
    </row>
    <row r="21" spans="1:31" s="18" customFormat="1" ht="21.75" customHeight="1">
      <c r="A21" s="125">
        <v>15</v>
      </c>
      <c r="B21" s="129"/>
      <c r="C21" s="13"/>
      <c r="D21" s="13"/>
      <c r="E21" s="13"/>
      <c r="G21" s="154">
        <v>0</v>
      </c>
      <c r="H21" s="158"/>
      <c r="I21" s="130"/>
      <c r="J21" s="159"/>
      <c r="K21" s="154">
        <v>0</v>
      </c>
      <c r="L21" s="158"/>
      <c r="M21" s="131"/>
      <c r="N21" s="159"/>
      <c r="O21" s="154">
        <v>0</v>
      </c>
      <c r="P21" s="158"/>
      <c r="Q21" s="131"/>
      <c r="R21" s="159"/>
      <c r="S21" s="154">
        <v>0</v>
      </c>
      <c r="T21" s="158"/>
      <c r="U21" s="131"/>
      <c r="V21" s="159"/>
      <c r="W21" s="154">
        <v>0</v>
      </c>
      <c r="X21" s="158"/>
      <c r="Y21" s="131"/>
      <c r="Z21" s="159"/>
      <c r="AA21" s="154">
        <v>0</v>
      </c>
      <c r="AB21" s="160"/>
      <c r="AC21" s="161"/>
      <c r="AD21" s="133">
        <f t="shared" si="0"/>
        <v>0</v>
      </c>
      <c r="AE21" s="171"/>
    </row>
    <row r="22" spans="1:31" s="18" customFormat="1" ht="21.75" customHeight="1">
      <c r="A22" s="125">
        <v>16</v>
      </c>
      <c r="B22" s="159"/>
      <c r="C22" s="126"/>
      <c r="D22" s="156"/>
      <c r="E22" s="126"/>
      <c r="F22" s="157"/>
      <c r="G22" s="154">
        <v>0</v>
      </c>
      <c r="H22" s="158"/>
      <c r="I22" s="130"/>
      <c r="J22" s="159"/>
      <c r="K22" s="154">
        <v>0</v>
      </c>
      <c r="L22" s="158"/>
      <c r="M22" s="131"/>
      <c r="N22" s="159"/>
      <c r="O22" s="154">
        <v>0</v>
      </c>
      <c r="P22" s="158"/>
      <c r="Q22" s="131"/>
      <c r="R22" s="159"/>
      <c r="S22" s="154">
        <v>0</v>
      </c>
      <c r="T22" s="158"/>
      <c r="U22" s="131"/>
      <c r="V22" s="159"/>
      <c r="W22" s="154">
        <v>0</v>
      </c>
      <c r="X22" s="158"/>
      <c r="Y22" s="131"/>
      <c r="Z22" s="159"/>
      <c r="AA22" s="154">
        <v>0</v>
      </c>
      <c r="AB22" s="160"/>
      <c r="AC22" s="161"/>
      <c r="AD22" s="133">
        <f t="shared" si="0"/>
        <v>0</v>
      </c>
      <c r="AE22" s="171"/>
    </row>
    <row r="23" spans="1:31" s="18" customFormat="1" ht="21.75" customHeight="1">
      <c r="A23" s="125">
        <v>17</v>
      </c>
      <c r="B23" s="159"/>
      <c r="C23" s="156"/>
      <c r="D23" s="126"/>
      <c r="E23" s="126"/>
      <c r="F23" s="157"/>
      <c r="G23" s="154">
        <v>0</v>
      </c>
      <c r="H23" s="158"/>
      <c r="I23" s="130"/>
      <c r="J23" s="159"/>
      <c r="K23" s="154">
        <v>0</v>
      </c>
      <c r="L23" s="158"/>
      <c r="M23" s="131"/>
      <c r="N23" s="159"/>
      <c r="O23" s="154">
        <v>0</v>
      </c>
      <c r="P23" s="158"/>
      <c r="Q23" s="131"/>
      <c r="R23" s="159"/>
      <c r="S23" s="154">
        <v>0</v>
      </c>
      <c r="T23" s="158"/>
      <c r="U23" s="131"/>
      <c r="V23" s="159"/>
      <c r="W23" s="154">
        <v>0</v>
      </c>
      <c r="X23" s="158"/>
      <c r="Y23" s="131"/>
      <c r="Z23" s="159"/>
      <c r="AA23" s="154">
        <v>0</v>
      </c>
      <c r="AB23" s="160"/>
      <c r="AC23" s="161"/>
      <c r="AD23" s="133">
        <f t="shared" si="0"/>
        <v>0</v>
      </c>
      <c r="AE23" s="171"/>
    </row>
    <row r="24" spans="1:31" s="18" customFormat="1" ht="21.75" customHeight="1">
      <c r="A24" s="125">
        <v>18</v>
      </c>
      <c r="B24" s="159"/>
      <c r="C24" s="156"/>
      <c r="D24" s="126"/>
      <c r="E24" s="126"/>
      <c r="F24" s="127"/>
      <c r="G24" s="154">
        <v>0</v>
      </c>
      <c r="H24" s="158"/>
      <c r="I24" s="130"/>
      <c r="J24" s="159"/>
      <c r="K24" s="154">
        <v>0</v>
      </c>
      <c r="L24" s="158"/>
      <c r="M24" s="131"/>
      <c r="N24" s="159"/>
      <c r="O24" s="154">
        <v>0</v>
      </c>
      <c r="P24" s="158"/>
      <c r="Q24" s="131"/>
      <c r="R24" s="159"/>
      <c r="S24" s="154">
        <v>0</v>
      </c>
      <c r="T24" s="158"/>
      <c r="U24" s="131"/>
      <c r="V24" s="159"/>
      <c r="W24" s="154">
        <v>0</v>
      </c>
      <c r="X24" s="158"/>
      <c r="Y24" s="131"/>
      <c r="Z24" s="159"/>
      <c r="AA24" s="154">
        <v>0</v>
      </c>
      <c r="AB24" s="160"/>
      <c r="AC24" s="161"/>
      <c r="AD24" s="133">
        <f t="shared" si="0"/>
        <v>0</v>
      </c>
      <c r="AE24" s="171"/>
    </row>
    <row r="25" spans="1:31" s="18" customFormat="1" ht="21.75" customHeight="1">
      <c r="A25" s="125">
        <v>19</v>
      </c>
      <c r="B25" s="159"/>
      <c r="C25" s="156"/>
      <c r="D25" s="126"/>
      <c r="E25" s="126"/>
      <c r="F25" s="127"/>
      <c r="G25" s="154">
        <v>0</v>
      </c>
      <c r="H25" s="158"/>
      <c r="I25" s="130"/>
      <c r="J25" s="159"/>
      <c r="K25" s="154">
        <v>0</v>
      </c>
      <c r="L25" s="158"/>
      <c r="M25" s="131"/>
      <c r="N25" s="159"/>
      <c r="O25" s="154">
        <v>0</v>
      </c>
      <c r="P25" s="158"/>
      <c r="Q25" s="131"/>
      <c r="R25" s="159"/>
      <c r="S25" s="154">
        <v>0</v>
      </c>
      <c r="T25" s="158"/>
      <c r="U25" s="131"/>
      <c r="V25" s="159"/>
      <c r="W25" s="154">
        <v>0</v>
      </c>
      <c r="X25" s="158"/>
      <c r="Y25" s="131"/>
      <c r="Z25" s="159"/>
      <c r="AA25" s="154">
        <v>0</v>
      </c>
      <c r="AB25" s="160"/>
      <c r="AC25" s="161"/>
      <c r="AD25" s="133">
        <f t="shared" si="0"/>
        <v>0</v>
      </c>
      <c r="AE25" s="171"/>
    </row>
    <row r="26" spans="1:31" s="18" customFormat="1" ht="21.75" customHeight="1">
      <c r="A26" s="125">
        <v>20</v>
      </c>
      <c r="B26" s="159"/>
      <c r="C26" s="156"/>
      <c r="D26" s="126"/>
      <c r="E26" s="126"/>
      <c r="F26" s="127"/>
      <c r="G26" s="154">
        <v>0</v>
      </c>
      <c r="H26" s="158"/>
      <c r="I26" s="130"/>
      <c r="J26" s="159"/>
      <c r="K26" s="154">
        <v>0</v>
      </c>
      <c r="L26" s="158"/>
      <c r="M26" s="131"/>
      <c r="N26" s="159"/>
      <c r="O26" s="154">
        <v>0</v>
      </c>
      <c r="P26" s="158"/>
      <c r="Q26" s="131"/>
      <c r="R26" s="159"/>
      <c r="S26" s="154">
        <v>0</v>
      </c>
      <c r="T26" s="158"/>
      <c r="U26" s="131"/>
      <c r="V26" s="159"/>
      <c r="W26" s="154">
        <v>0</v>
      </c>
      <c r="X26" s="158"/>
      <c r="Y26" s="131"/>
      <c r="Z26" s="159"/>
      <c r="AA26" s="154">
        <v>0</v>
      </c>
      <c r="AB26" s="160"/>
      <c r="AC26" s="161"/>
      <c r="AD26" s="133">
        <f t="shared" si="0"/>
        <v>0</v>
      </c>
      <c r="AE26" s="171"/>
    </row>
    <row r="27" spans="1:31" s="18" customFormat="1" ht="21.75" customHeight="1">
      <c r="A27" s="125">
        <v>21</v>
      </c>
      <c r="B27" s="159"/>
      <c r="C27" s="156"/>
      <c r="D27" s="126"/>
      <c r="E27" s="126"/>
      <c r="F27" s="127"/>
      <c r="G27" s="154">
        <v>0</v>
      </c>
      <c r="H27" s="158"/>
      <c r="I27" s="130"/>
      <c r="J27" s="159"/>
      <c r="K27" s="154">
        <v>0</v>
      </c>
      <c r="L27" s="158"/>
      <c r="M27" s="131"/>
      <c r="N27" s="159"/>
      <c r="O27" s="154">
        <v>0</v>
      </c>
      <c r="P27" s="158"/>
      <c r="Q27" s="131"/>
      <c r="R27" s="159"/>
      <c r="S27" s="154">
        <v>0</v>
      </c>
      <c r="T27" s="158"/>
      <c r="U27" s="131"/>
      <c r="V27" s="159"/>
      <c r="W27" s="154">
        <v>0</v>
      </c>
      <c r="X27" s="158"/>
      <c r="Y27" s="131"/>
      <c r="Z27" s="159"/>
      <c r="AA27" s="154">
        <v>0</v>
      </c>
      <c r="AB27" s="160"/>
      <c r="AC27" s="161"/>
      <c r="AD27" s="133">
        <f t="shared" si="0"/>
        <v>0</v>
      </c>
      <c r="AE27" s="171"/>
    </row>
    <row r="28" spans="1:31" s="18" customFormat="1" ht="21.75" customHeight="1">
      <c r="A28" s="125">
        <v>22</v>
      </c>
      <c r="B28" s="159"/>
      <c r="C28" s="156"/>
      <c r="D28" s="126"/>
      <c r="E28" s="126"/>
      <c r="F28" s="127"/>
      <c r="G28" s="154">
        <v>0</v>
      </c>
      <c r="H28" s="158"/>
      <c r="I28" s="130"/>
      <c r="J28" s="159"/>
      <c r="K28" s="154">
        <v>0</v>
      </c>
      <c r="L28" s="158"/>
      <c r="M28" s="131"/>
      <c r="N28" s="159"/>
      <c r="O28" s="154">
        <v>0</v>
      </c>
      <c r="P28" s="158"/>
      <c r="Q28" s="131"/>
      <c r="R28" s="159"/>
      <c r="S28" s="154">
        <v>0</v>
      </c>
      <c r="T28" s="158"/>
      <c r="U28" s="131"/>
      <c r="V28" s="159"/>
      <c r="W28" s="154">
        <v>0</v>
      </c>
      <c r="X28" s="158"/>
      <c r="Y28" s="131"/>
      <c r="Z28" s="159"/>
      <c r="AA28" s="154">
        <v>0</v>
      </c>
      <c r="AB28" s="160"/>
      <c r="AC28" s="161"/>
      <c r="AD28" s="133">
        <f t="shared" si="0"/>
        <v>0</v>
      </c>
      <c r="AE28" s="171"/>
    </row>
    <row r="29" spans="1:31" s="18" customFormat="1" ht="21.75" customHeight="1">
      <c r="A29"/>
      <c r="B29"/>
      <c r="C29" s="1"/>
      <c r="D29" s="1"/>
      <c r="E29" s="1"/>
      <c r="F29"/>
      <c r="G29" s="229"/>
      <c r="H29" s="1"/>
      <c r="I29" s="2"/>
      <c r="J29"/>
      <c r="K29" s="229"/>
      <c r="L29" s="1"/>
      <c r="M29" s="2"/>
      <c r="N29"/>
      <c r="O29" s="229"/>
      <c r="P29" s="1"/>
      <c r="Q29" s="2"/>
      <c r="R29"/>
      <c r="S29" s="229"/>
      <c r="T29" s="1"/>
      <c r="U29" s="2"/>
      <c r="V29"/>
      <c r="W29" s="229"/>
      <c r="X29" s="1"/>
      <c r="Y29" s="2"/>
      <c r="Z29"/>
      <c r="AA29" s="229"/>
      <c r="AB29"/>
      <c r="AC29"/>
      <c r="AD29" s="229"/>
      <c r="AE29" s="187"/>
    </row>
    <row r="30" spans="1:31" s="18" customFormat="1" ht="21.75" customHeight="1">
      <c r="A30"/>
      <c r="B30"/>
      <c r="C30" s="1"/>
      <c r="D30" s="1"/>
      <c r="E30" s="1"/>
      <c r="F30" s="75" t="s">
        <v>50</v>
      </c>
      <c r="G30" s="229"/>
      <c r="H30" s="1"/>
      <c r="I30" s="2"/>
      <c r="J30"/>
      <c r="K30" s="229"/>
      <c r="L30" s="1"/>
      <c r="M30" s="2"/>
      <c r="N30"/>
      <c r="O30" s="229"/>
      <c r="P30" s="1"/>
      <c r="Q30" s="2"/>
      <c r="R30"/>
      <c r="S30" s="229"/>
      <c r="T30" s="1"/>
      <c r="U30" s="2"/>
      <c r="V30"/>
      <c r="W30" s="229"/>
      <c r="X30" s="1"/>
      <c r="Y30" s="2"/>
      <c r="Z30"/>
      <c r="AA30" s="229"/>
      <c r="AB30"/>
      <c r="AC30"/>
      <c r="AD30" s="229"/>
      <c r="AE30" s="13"/>
    </row>
    <row r="31" spans="1:31" s="18" customFormat="1" ht="21.75" customHeight="1">
      <c r="A31"/>
      <c r="B31"/>
      <c r="C31" s="1"/>
      <c r="D31" s="1"/>
      <c r="E31" s="1"/>
      <c r="F31"/>
      <c r="G31" s="229"/>
      <c r="H31" s="1"/>
      <c r="I31" s="2"/>
      <c r="J31"/>
      <c r="K31" s="229"/>
      <c r="L31" s="1"/>
      <c r="M31" s="2"/>
      <c r="N31"/>
      <c r="O31" s="229"/>
      <c r="P31" s="1"/>
      <c r="Q31" s="2"/>
      <c r="R31"/>
      <c r="S31" s="229"/>
      <c r="T31" s="1"/>
      <c r="U31" s="2"/>
      <c r="V31"/>
      <c r="W31" s="229"/>
      <c r="X31" s="1"/>
      <c r="Y31" s="2"/>
      <c r="Z31"/>
      <c r="AA31" s="229"/>
      <c r="AB31"/>
      <c r="AC31"/>
      <c r="AD31" s="229"/>
      <c r="AE31" s="13"/>
    </row>
    <row r="32" ht="21.75" customHeight="1">
      <c r="AE32" s="9"/>
    </row>
    <row r="33" ht="21.75" customHeight="1">
      <c r="AE33" s="9"/>
    </row>
    <row r="34" ht="21.75" customHeight="1">
      <c r="AE34" s="9"/>
    </row>
    <row r="35" ht="21.75" customHeight="1">
      <c r="AE35" s="9"/>
    </row>
    <row r="36" ht="21.75" customHeight="1">
      <c r="AE36" s="9"/>
    </row>
  </sheetData>
  <sheetProtection/>
  <mergeCells count="6">
    <mergeCell ref="A2:AE2"/>
    <mergeCell ref="A4:AE4"/>
    <mergeCell ref="AI1:AL1"/>
    <mergeCell ref="AI2:AL2"/>
    <mergeCell ref="AI3:AL3"/>
    <mergeCell ref="AI4:AL4"/>
  </mergeCells>
  <printOptions/>
  <pageMargins left="0.5" right="0.5" top="0.5" bottom="0.5" header="0.5" footer="0.5"/>
  <pageSetup fitToHeight="1" fitToWidth="1" horizontalDpi="360" verticalDpi="360" orientation="landscape" scale="79"/>
</worksheet>
</file>

<file path=xl/worksheets/sheet9.xml><?xml version="1.0" encoding="utf-8"?>
<worksheet xmlns="http://schemas.openxmlformats.org/spreadsheetml/2006/main" xmlns:r="http://schemas.openxmlformats.org/officeDocument/2006/relationships">
  <sheetPr codeName="Sheet8">
    <tabColor indexed="10"/>
  </sheetPr>
  <dimension ref="A2:AE55"/>
  <sheetViews>
    <sheetView tabSelected="1" zoomScale="75" zoomScaleNormal="75" workbookViewId="0" topLeftCell="A1">
      <selection activeCell="A1" sqref="A1"/>
    </sheetView>
  </sheetViews>
  <sheetFormatPr defaultColWidth="8.8515625" defaultRowHeight="12.75"/>
  <cols>
    <col min="1" max="1" width="5.421875" style="0" customWidth="1"/>
    <col min="2" max="2" width="1.421875" style="0" customWidth="1"/>
    <col min="3" max="3" width="5.00390625" style="0" customWidth="1"/>
    <col min="4" max="4" width="5.421875" style="1" customWidth="1"/>
    <col min="5" max="5" width="1.421875" style="1" customWidth="1"/>
    <col min="6" max="6" width="36.00390625" style="0" customWidth="1"/>
    <col min="7" max="7" width="8.7109375" style="1" customWidth="1"/>
    <col min="8" max="8" width="0.9921875" style="1" customWidth="1"/>
    <col min="9" max="9" width="4.8515625" style="2" customWidth="1"/>
    <col min="10" max="10" width="5.421875" style="0" hidden="1" customWidth="1"/>
    <col min="11" max="11" width="9.7109375" style="1" customWidth="1"/>
    <col min="12" max="12" width="2.28125" style="1" customWidth="1"/>
    <col min="13" max="13" width="0.42578125" style="2" hidden="1" customWidth="1"/>
    <col min="14" max="14" width="0.13671875" style="0" customWidth="1"/>
    <col min="15" max="15" width="11.421875" style="1" customWidth="1"/>
    <col min="16" max="16" width="0.85546875" style="1" customWidth="1"/>
    <col min="17" max="17" width="4.7109375" style="2" customWidth="1"/>
    <col min="18" max="18" width="6.00390625" style="0" hidden="1" customWidth="1"/>
    <col min="19" max="19" width="8.7109375" style="1" customWidth="1"/>
    <col min="20" max="20" width="0.85546875" style="1" customWidth="1"/>
    <col min="21" max="21" width="3.421875" style="2" customWidth="1"/>
    <col min="22" max="22" width="2.7109375" style="0" hidden="1" customWidth="1"/>
    <col min="23" max="23" width="8.7109375" style="1" customWidth="1"/>
    <col min="24" max="24" width="0.85546875" style="1" customWidth="1"/>
    <col min="25" max="25" width="3.7109375" style="2" customWidth="1"/>
    <col min="26" max="26" width="2.421875" style="0" hidden="1" customWidth="1"/>
    <col min="27" max="27" width="8.7109375" style="0" customWidth="1"/>
    <col min="28" max="28" width="0.85546875" style="0" customWidth="1"/>
    <col min="29" max="29" width="4.7109375" style="0" customWidth="1"/>
    <col min="30" max="30" width="13.28125" style="0" customWidth="1"/>
    <col min="31" max="31" width="4.00390625" style="172" bestFit="1" customWidth="1"/>
  </cols>
  <sheetData>
    <row r="1" ht="10.5" customHeight="1"/>
    <row r="2" spans="1:31" ht="28.5" customHeight="1">
      <c r="A2" s="253" t="s">
        <v>52</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row>
    <row r="4" spans="1:30" ht="24.75" customHeight="1">
      <c r="A4" s="3" t="s">
        <v>97</v>
      </c>
      <c r="B4" s="4"/>
      <c r="C4" s="4"/>
      <c r="D4" s="5"/>
      <c r="E4" s="5"/>
      <c r="F4" s="6"/>
      <c r="G4" s="6"/>
      <c r="H4" s="6"/>
      <c r="I4" s="7"/>
      <c r="J4" s="6"/>
      <c r="K4" s="5"/>
      <c r="L4" s="5"/>
      <c r="M4" s="7"/>
      <c r="N4" s="5"/>
      <c r="O4" s="5"/>
      <c r="P4" s="5"/>
      <c r="Q4" s="7"/>
      <c r="R4" s="5"/>
      <c r="S4" s="5"/>
      <c r="T4" s="5"/>
      <c r="U4" s="7"/>
      <c r="V4" s="5"/>
      <c r="W4" s="5"/>
      <c r="X4" s="5"/>
      <c r="Y4" s="7"/>
      <c r="Z4" s="5"/>
      <c r="AA4" s="5"/>
      <c r="AB4" s="5"/>
      <c r="AC4" s="5"/>
      <c r="AD4" s="5"/>
    </row>
    <row r="5" spans="1:31" ht="12.75" customHeight="1">
      <c r="A5" s="8"/>
      <c r="B5" s="8"/>
      <c r="C5" s="8"/>
      <c r="D5" s="9"/>
      <c r="E5" s="9"/>
      <c r="F5" s="8"/>
      <c r="G5" s="9"/>
      <c r="H5" s="9"/>
      <c r="I5" s="10"/>
      <c r="J5" s="8"/>
      <c r="K5" s="9"/>
      <c r="L5" s="9"/>
      <c r="M5" s="10"/>
      <c r="N5" s="8"/>
      <c r="O5" s="9"/>
      <c r="P5" s="9"/>
      <c r="Q5" s="10"/>
      <c r="R5" s="8"/>
      <c r="S5" s="9"/>
      <c r="T5" s="9"/>
      <c r="U5" s="10"/>
      <c r="V5" s="8"/>
      <c r="W5" s="9"/>
      <c r="X5" s="9"/>
      <c r="Y5" s="10"/>
      <c r="Z5" s="8"/>
      <c r="AA5" s="8"/>
      <c r="AB5" s="8"/>
      <c r="AC5" s="8"/>
      <c r="AD5" s="167" t="s">
        <v>60</v>
      </c>
      <c r="AE5" s="172">
        <f>'X Individual'!AM4+1</f>
        <v>13</v>
      </c>
    </row>
    <row r="6" spans="1:31" s="18" customFormat="1" ht="17.25" customHeight="1">
      <c r="A6" s="11"/>
      <c r="B6" s="11"/>
      <c r="C6" s="11"/>
      <c r="D6" s="12"/>
      <c r="E6" s="12"/>
      <c r="F6" s="12"/>
      <c r="G6" s="13"/>
      <c r="H6" s="13"/>
      <c r="I6" s="14"/>
      <c r="J6" s="15"/>
      <c r="K6" s="12"/>
      <c r="L6" s="12"/>
      <c r="M6" s="14"/>
      <c r="N6" s="15"/>
      <c r="O6" s="12"/>
      <c r="P6" s="12"/>
      <c r="Q6" s="14"/>
      <c r="R6" s="15"/>
      <c r="S6" s="12"/>
      <c r="T6" s="12"/>
      <c r="U6" s="14"/>
      <c r="V6" s="15"/>
      <c r="W6" s="12"/>
      <c r="X6" s="12"/>
      <c r="Y6" s="14"/>
      <c r="Z6" s="16"/>
      <c r="AA6" s="16"/>
      <c r="AB6" s="16"/>
      <c r="AC6" s="16"/>
      <c r="AD6" s="17" t="s">
        <v>0</v>
      </c>
      <c r="AE6" s="37"/>
    </row>
    <row r="7" spans="1:31" s="18" customFormat="1" ht="19.5" customHeight="1" thickBot="1">
      <c r="A7" s="19" t="s">
        <v>1</v>
      </c>
      <c r="B7" s="19"/>
      <c r="C7" s="20" t="s">
        <v>2</v>
      </c>
      <c r="D7" s="21"/>
      <c r="E7" s="21"/>
      <c r="F7" s="22" t="s">
        <v>3</v>
      </c>
      <c r="G7" s="20" t="s">
        <v>4</v>
      </c>
      <c r="H7" s="20"/>
      <c r="I7" s="23"/>
      <c r="J7" s="24" t="s">
        <v>5</v>
      </c>
      <c r="K7" s="20" t="s">
        <v>6</v>
      </c>
      <c r="L7" s="20">
        <v>2</v>
      </c>
      <c r="M7" s="25"/>
      <c r="N7" s="24" t="s">
        <v>5</v>
      </c>
      <c r="O7" s="20" t="s">
        <v>7</v>
      </c>
      <c r="P7" s="20"/>
      <c r="Q7" s="25"/>
      <c r="R7" s="24" t="s">
        <v>5</v>
      </c>
      <c r="S7" s="20" t="s">
        <v>8</v>
      </c>
      <c r="T7" s="20"/>
      <c r="U7" s="25"/>
      <c r="V7" s="24" t="s">
        <v>5</v>
      </c>
      <c r="W7" s="20" t="s">
        <v>9</v>
      </c>
      <c r="X7" s="20"/>
      <c r="Y7" s="25"/>
      <c r="Z7" s="24" t="s">
        <v>5</v>
      </c>
      <c r="AA7" s="20" t="s">
        <v>26</v>
      </c>
      <c r="AB7" s="20"/>
      <c r="AC7" s="51"/>
      <c r="AD7" s="20" t="s">
        <v>10</v>
      </c>
      <c r="AE7" s="183"/>
    </row>
    <row r="8" spans="1:31" s="18" customFormat="1" ht="19.5" customHeight="1" thickTop="1">
      <c r="A8" s="27"/>
      <c r="B8" s="27"/>
      <c r="C8" s="15"/>
      <c r="D8" s="40"/>
      <c r="E8" s="40"/>
      <c r="F8" s="41"/>
      <c r="G8" s="15"/>
      <c r="H8" s="15"/>
      <c r="I8" s="42"/>
      <c r="J8" s="12"/>
      <c r="K8" s="15"/>
      <c r="L8" s="15"/>
      <c r="M8" s="43"/>
      <c r="N8" s="12"/>
      <c r="O8" s="15"/>
      <c r="P8" s="15"/>
      <c r="Q8" s="43"/>
      <c r="R8" s="12"/>
      <c r="S8" s="15"/>
      <c r="T8" s="15"/>
      <c r="U8" s="43"/>
      <c r="V8" s="12"/>
      <c r="W8" s="15"/>
      <c r="X8" s="15"/>
      <c r="Y8" s="43"/>
      <c r="Z8" s="12"/>
      <c r="AA8" s="12"/>
      <c r="AB8" s="12"/>
      <c r="AC8" s="99"/>
      <c r="AD8" s="15"/>
      <c r="AE8" s="163"/>
    </row>
    <row r="9" spans="1:31" s="18" customFormat="1" ht="19.5" customHeight="1">
      <c r="A9" s="44" t="s">
        <v>22</v>
      </c>
      <c r="B9" s="27"/>
      <c r="C9" s="15"/>
      <c r="D9" s="40"/>
      <c r="E9" s="40"/>
      <c r="F9" s="41"/>
      <c r="G9" s="15"/>
      <c r="H9" s="15"/>
      <c r="I9" s="42"/>
      <c r="J9" s="12"/>
      <c r="K9" s="15"/>
      <c r="L9" s="15"/>
      <c r="M9" s="43"/>
      <c r="N9" s="12"/>
      <c r="O9" s="15"/>
      <c r="P9" s="15"/>
      <c r="Q9" s="43"/>
      <c r="R9" s="12"/>
      <c r="S9" s="15"/>
      <c r="T9" s="15"/>
      <c r="U9" s="43"/>
      <c r="V9" s="12"/>
      <c r="W9" s="15"/>
      <c r="X9" s="15"/>
      <c r="Y9" s="43"/>
      <c r="Z9" s="12"/>
      <c r="AA9" s="12"/>
      <c r="AB9" s="12"/>
      <c r="AC9" s="99"/>
      <c r="AD9" s="15"/>
      <c r="AE9" s="163"/>
    </row>
    <row r="10" spans="1:31" s="18" customFormat="1" ht="33" customHeight="1">
      <c r="A10" s="12">
        <v>1</v>
      </c>
      <c r="B10" s="12"/>
      <c r="C10" s="46" t="s">
        <v>13</v>
      </c>
      <c r="D10" s="47">
        <v>0</v>
      </c>
      <c r="E10" s="47"/>
      <c r="F10" s="48" t="s">
        <v>139</v>
      </c>
      <c r="G10" s="26">
        <v>8</v>
      </c>
      <c r="H10" s="12"/>
      <c r="I10" s="28"/>
      <c r="J10" s="27"/>
      <c r="K10" s="26">
        <v>12</v>
      </c>
      <c r="L10" s="12"/>
      <c r="M10" s="14"/>
      <c r="N10" s="27"/>
      <c r="O10" s="26">
        <v>8</v>
      </c>
      <c r="P10" s="12"/>
      <c r="Q10" s="14"/>
      <c r="R10" s="27"/>
      <c r="S10" s="26">
        <v>8</v>
      </c>
      <c r="T10" s="12"/>
      <c r="U10" s="14"/>
      <c r="V10" s="27"/>
      <c r="W10" s="26">
        <v>8</v>
      </c>
      <c r="X10" s="12"/>
      <c r="Y10" s="14"/>
      <c r="Z10" s="27">
        <f>IF(LEFT(W10)="D",pointsforlastC,IF(W10=1,0,IF(W10=2,3,IF(W10=3,5.7,IF(W10=4,8,IF(W10=5,10,IF(W10=6,11.7,IF(W10&gt;6,W10+6,0))))))))</f>
        <v>14</v>
      </c>
      <c r="AA10" s="26">
        <v>0</v>
      </c>
      <c r="AB10" s="27"/>
      <c r="AC10" s="98"/>
      <c r="AD10" s="29">
        <f>IF(OR(G10="DNF",G10="DNS",G10="OCS"),$AE$5,G10)+IF(OR(K10="DNF",K10="DNS",K10="OCS"),$AE$5,K10)+IF(OR(O10="DNF",O10="DNS",O10="OCS"),$AE$5,O10)+IF(OR(S10="DNF",S10="DNS",S10="OCS"),$AE$5,S10)+IF(OR(W10="DNF",W10="DNS",W10="OCS"),$AE$5,W10)+IF(OR(AA10="DNF",AA10="DNS",AA10="OCS"),$AE$5,AA10)</f>
        <v>44</v>
      </c>
      <c r="AE10" s="37"/>
    </row>
    <row r="11" spans="1:31" s="18" customFormat="1" ht="21.75" customHeight="1">
      <c r="A11" s="12">
        <v>2</v>
      </c>
      <c r="B11" s="12"/>
      <c r="C11" s="46" t="s">
        <v>13</v>
      </c>
      <c r="D11" s="47">
        <v>7</v>
      </c>
      <c r="E11" s="47"/>
      <c r="F11" s="48" t="s">
        <v>112</v>
      </c>
      <c r="G11" s="26">
        <v>5</v>
      </c>
      <c r="H11" s="12"/>
      <c r="I11" s="28"/>
      <c r="J11" s="27"/>
      <c r="K11" s="26">
        <v>8</v>
      </c>
      <c r="L11" s="12"/>
      <c r="M11" s="14"/>
      <c r="N11" s="27"/>
      <c r="O11" s="26">
        <v>6</v>
      </c>
      <c r="P11" s="12"/>
      <c r="Q11" s="14"/>
      <c r="R11" s="27"/>
      <c r="S11" s="26">
        <v>7</v>
      </c>
      <c r="T11" s="12"/>
      <c r="U11" s="14"/>
      <c r="V11" s="27"/>
      <c r="W11" s="26">
        <v>5</v>
      </c>
      <c r="X11" s="12"/>
      <c r="Y11" s="14"/>
      <c r="Z11" s="27">
        <f>IF(LEFT(W11)="D",pointsforlastC,IF(W11=1,0,IF(W11=2,3,IF(W11=3,5.7,IF(W11=4,8,IF(W11=5,10,IF(W11=6,11.7,IF(W11&gt;6,W11+6,0))))))))</f>
        <v>10</v>
      </c>
      <c r="AA11" s="26">
        <v>0</v>
      </c>
      <c r="AB11" s="27"/>
      <c r="AC11" s="98"/>
      <c r="AD11" s="29">
        <f>IF(OR(G11="DNF",G11="DNS",G11="OCS"),$AE$5,G11)+IF(OR(K11="DNF",K11="DNS",K11="OCS"),$AE$5,K11)+IF(OR(O11="DNF",O11="DNS",O11="OCS"),$AE$5,O11)+IF(OR(S11="DNF",S11="DNS",S11="OCS"),$AE$5,S11)+IF(OR(W11="DNF",W11="DNS",W11="OCS"),$AE$5,W11)+IF(OR(AA11="DNF",AA11="DNS",AA11="OCS"),$AE$5,AA11)</f>
        <v>31</v>
      </c>
      <c r="AE11" s="37"/>
    </row>
    <row r="12" spans="1:31" s="18" customFormat="1" ht="21.75" customHeight="1">
      <c r="A12" s="12">
        <v>3</v>
      </c>
      <c r="B12" s="12"/>
      <c r="C12" s="64" t="s">
        <v>13</v>
      </c>
      <c r="D12" s="47">
        <v>8</v>
      </c>
      <c r="E12" s="65"/>
      <c r="F12" s="50" t="s">
        <v>141</v>
      </c>
      <c r="G12" s="26">
        <v>11</v>
      </c>
      <c r="H12" s="12"/>
      <c r="I12" s="28"/>
      <c r="J12" s="27"/>
      <c r="K12" s="26">
        <v>7</v>
      </c>
      <c r="L12" s="12"/>
      <c r="M12" s="14"/>
      <c r="N12" s="27"/>
      <c r="O12" s="26">
        <v>9</v>
      </c>
      <c r="P12" s="12"/>
      <c r="Q12" s="14"/>
      <c r="R12" s="27"/>
      <c r="S12" s="26" t="s">
        <v>151</v>
      </c>
      <c r="T12" s="12"/>
      <c r="U12" s="14"/>
      <c r="V12" s="27"/>
      <c r="W12" s="26" t="s">
        <v>151</v>
      </c>
      <c r="X12" s="12"/>
      <c r="Y12" s="14"/>
      <c r="Z12" s="27">
        <f>IF(LEFT(W12)="D",pointsforlastC,IF(W12=1,0,IF(W12=2,3,IF(W12=3,5.7,IF(W12=4,8,IF(W12=5,10,IF(W12=6,11.7,IF(W12&gt;6,W12+6,0))))))))</f>
        <v>0</v>
      </c>
      <c r="AA12" s="26">
        <v>0</v>
      </c>
      <c r="AB12" s="27"/>
      <c r="AC12" s="98"/>
      <c r="AD12" s="29">
        <f>IF(OR(G12="DNF",G12="DNS",G12="OCS"),$AE$5,G12)+IF(OR(K12="DNF",K12="DNS",K12="OCS"),$AE$5,K12)+IF(OR(O12="DNF",O12="DNS",O12="OCS"),$AE$5,O12)+IF(OR(S12="DNF",S12="DNS",S12="OCS"),$AE$5,S12)+IF(OR(W12="DNF",W12="DNS",W12="OCS"),$AE$5,W12)+IF(OR(AA12="DNF",AA12="DNS",AA12="OCS"),$AE$5,AA12)</f>
        <v>53</v>
      </c>
      <c r="AE12" s="37"/>
    </row>
    <row r="13" spans="1:31" s="18" customFormat="1" ht="21.75" customHeight="1">
      <c r="A13" s="12">
        <v>4</v>
      </c>
      <c r="B13" s="12"/>
      <c r="C13" s="64" t="s">
        <v>13</v>
      </c>
      <c r="D13" s="60">
        <v>16</v>
      </c>
      <c r="E13" s="65"/>
      <c r="F13" s="50" t="s">
        <v>111</v>
      </c>
      <c r="G13" s="26">
        <v>9</v>
      </c>
      <c r="H13" s="12"/>
      <c r="I13" s="28"/>
      <c r="J13" s="27"/>
      <c r="K13" s="26">
        <v>10</v>
      </c>
      <c r="L13" s="12"/>
      <c r="M13" s="14"/>
      <c r="N13" s="27"/>
      <c r="O13" s="26">
        <v>10</v>
      </c>
      <c r="P13" s="12"/>
      <c r="Q13" s="14"/>
      <c r="R13" s="27"/>
      <c r="S13" s="26">
        <v>11</v>
      </c>
      <c r="T13" s="12"/>
      <c r="U13" s="14"/>
      <c r="V13" s="27"/>
      <c r="W13" s="26">
        <v>11</v>
      </c>
      <c r="X13" s="12"/>
      <c r="Y13" s="14"/>
      <c r="Z13" s="27">
        <f>IF(LEFT(W13)="D",pointsforlastC,IF(W13=1,0,IF(W13=2,3,IF(W13=3,5.7,IF(W13=4,8,IF(W13=5,10,IF(W13=6,11.7,IF(W13&gt;6,W13+6,0))))))))</f>
        <v>17</v>
      </c>
      <c r="AA13" s="26">
        <v>0</v>
      </c>
      <c r="AB13" s="27"/>
      <c r="AC13" s="98"/>
      <c r="AD13" s="29">
        <f>IF(OR(G13="DNF",G13="DNS",G13="OCS"),$AE$5,G13)+IF(OR(K13="DNF",K13="DNS",K13="OCS"),$AE$5,K13)+IF(OR(O13="DNF",O13="DNS",O13="OCS"),$AE$5,O13)+IF(OR(S13="DNF",S13="DNS",S13="OCS"),$AE$5,S13)+IF(OR(W13="DNF",W13="DNS",W13="OCS"),$AE$5,W13)+IF(OR(AA13="DNF",AA13="DNS",AA13="OCS"),$AE$5,AA13)</f>
        <v>51</v>
      </c>
      <c r="AE13" s="37"/>
    </row>
    <row r="14" spans="1:31" s="18" customFormat="1" ht="21.75" customHeight="1">
      <c r="A14" s="12">
        <v>5</v>
      </c>
      <c r="B14" s="12"/>
      <c r="C14" s="64" t="s">
        <v>13</v>
      </c>
      <c r="D14" s="60">
        <v>88</v>
      </c>
      <c r="E14" s="65"/>
      <c r="F14" s="50" t="s">
        <v>140</v>
      </c>
      <c r="G14" s="26">
        <v>10</v>
      </c>
      <c r="H14" s="12"/>
      <c r="I14" s="28"/>
      <c r="J14" s="27"/>
      <c r="K14" s="26">
        <v>9</v>
      </c>
      <c r="L14" s="12"/>
      <c r="M14" s="14"/>
      <c r="N14" s="27"/>
      <c r="O14" s="26">
        <v>11</v>
      </c>
      <c r="P14" s="12"/>
      <c r="Q14" s="14"/>
      <c r="R14" s="27"/>
      <c r="S14" s="26">
        <v>9</v>
      </c>
      <c r="T14" s="12"/>
      <c r="U14" s="14"/>
      <c r="V14" s="27"/>
      <c r="W14" s="26">
        <v>10</v>
      </c>
      <c r="X14" s="12"/>
      <c r="Y14" s="14"/>
      <c r="Z14" s="27">
        <f>IF(LEFT(W14)="D",pointsforlastC,IF(W14=1,0,IF(W14=2,3,IF(W14=3,5.7,IF(W14=4,8,IF(W14=5,10,IF(W14=6,11.7,IF(W14&gt;6,W14+6,0))))))))</f>
        <v>16</v>
      </c>
      <c r="AA14" s="26">
        <v>0</v>
      </c>
      <c r="AB14" s="27"/>
      <c r="AC14" s="98"/>
      <c r="AD14" s="142">
        <f>IF(OR(G14="DNF",G14="DNS",G14="OCS"),$AE$5,G14)+IF(OR(K14="DNF",K14="DNS",K14="OCS"),$AE$5,K14)+IF(OR(O14="DNF",O14="DNS",O14="OCS"),$AE$5,O14)+IF(OR(S14="DNF",S14="DNS",S14="OCS"),$AE$5,S14)+IF(OR(W14="DNF",W14="DNS",W14="OCS"),$AE$5,W14)+IF(OR(AA14="DNF",AA14="DNS",AA14="OCS"),$AE$5,AA14)</f>
        <v>49</v>
      </c>
      <c r="AE14" s="37"/>
    </row>
    <row r="15" spans="1:31" s="18" customFormat="1" ht="21.75" customHeight="1" thickBot="1">
      <c r="A15" s="12"/>
      <c r="B15" s="12"/>
      <c r="C15" s="26"/>
      <c r="D15" s="12"/>
      <c r="E15" s="12"/>
      <c r="F15" s="27"/>
      <c r="G15" s="26"/>
      <c r="H15" s="12"/>
      <c r="I15" s="28"/>
      <c r="J15" s="27"/>
      <c r="K15" s="26"/>
      <c r="L15" s="12"/>
      <c r="M15" s="14"/>
      <c r="N15" s="27"/>
      <c r="O15" s="26"/>
      <c r="P15" s="12"/>
      <c r="Q15" s="14"/>
      <c r="R15" s="27"/>
      <c r="S15" s="26"/>
      <c r="T15" s="12"/>
      <c r="U15" s="14"/>
      <c r="V15" s="27"/>
      <c r="W15" s="26" t="s">
        <v>20</v>
      </c>
      <c r="X15" s="12"/>
      <c r="Y15" s="14"/>
      <c r="Z15" s="27"/>
      <c r="AA15" s="27"/>
      <c r="AB15" s="27"/>
      <c r="AC15" s="98"/>
      <c r="AD15" s="45">
        <f>SUM(AD10:AD14)</f>
        <v>228</v>
      </c>
      <c r="AE15" s="37"/>
    </row>
    <row r="16" spans="1:31" s="18" customFormat="1" ht="19.5" customHeight="1" thickTop="1">
      <c r="A16" s="27"/>
      <c r="B16" s="27"/>
      <c r="C16" s="15"/>
      <c r="D16" s="40"/>
      <c r="E16" s="40"/>
      <c r="F16" s="41"/>
      <c r="G16" s="15"/>
      <c r="H16" s="15"/>
      <c r="I16" s="42"/>
      <c r="J16" s="12"/>
      <c r="K16" s="15"/>
      <c r="L16" s="15"/>
      <c r="M16" s="43"/>
      <c r="N16" s="12"/>
      <c r="O16" s="15"/>
      <c r="P16" s="15"/>
      <c r="Q16" s="43"/>
      <c r="R16" s="12"/>
      <c r="S16" s="15"/>
      <c r="T16" s="15"/>
      <c r="U16" s="43"/>
      <c r="V16" s="12"/>
      <c r="W16" s="15"/>
      <c r="X16" s="15"/>
      <c r="Y16" s="43"/>
      <c r="Z16" s="12"/>
      <c r="AA16" s="12"/>
      <c r="AB16" s="12"/>
      <c r="AC16" s="99"/>
      <c r="AD16" s="15"/>
      <c r="AE16" s="163"/>
    </row>
    <row r="17" spans="1:31" s="18" customFormat="1" ht="19.5" customHeight="1">
      <c r="A17" s="44" t="s">
        <v>19</v>
      </c>
      <c r="B17" s="27"/>
      <c r="C17" s="15"/>
      <c r="D17" s="40"/>
      <c r="E17" s="40"/>
      <c r="F17" s="41"/>
      <c r="G17" s="15"/>
      <c r="H17" s="15"/>
      <c r="I17" s="42"/>
      <c r="J17" s="12"/>
      <c r="K17" s="15"/>
      <c r="L17" s="15"/>
      <c r="M17" s="43"/>
      <c r="N17" s="12"/>
      <c r="O17" s="15"/>
      <c r="P17" s="15"/>
      <c r="Q17" s="43"/>
      <c r="R17" s="12"/>
      <c r="S17" s="15"/>
      <c r="T17" s="15"/>
      <c r="U17" s="43"/>
      <c r="V17" s="12"/>
      <c r="W17" s="15"/>
      <c r="X17" s="15"/>
      <c r="Y17" s="43"/>
      <c r="Z17" s="12"/>
      <c r="AA17" s="12"/>
      <c r="AB17" s="12"/>
      <c r="AC17" s="99"/>
      <c r="AD17" s="15"/>
      <c r="AE17" s="163"/>
    </row>
    <row r="18" spans="1:31" s="18" customFormat="1" ht="33" customHeight="1">
      <c r="A18" s="12">
        <v>1</v>
      </c>
      <c r="B18" s="12"/>
      <c r="C18" s="66" t="s">
        <v>11</v>
      </c>
      <c r="D18" s="67"/>
      <c r="E18" s="67"/>
      <c r="F18" s="68"/>
      <c r="G18" s="26" t="s">
        <v>151</v>
      </c>
      <c r="H18" s="12"/>
      <c r="I18" s="28"/>
      <c r="J18" s="27"/>
      <c r="K18" s="26" t="s">
        <v>151</v>
      </c>
      <c r="L18" s="12"/>
      <c r="M18" s="14"/>
      <c r="N18" s="27"/>
      <c r="O18" s="26" t="s">
        <v>151</v>
      </c>
      <c r="P18" s="12"/>
      <c r="Q18" s="14"/>
      <c r="R18" s="27"/>
      <c r="S18" s="26" t="s">
        <v>151</v>
      </c>
      <c r="T18" s="12"/>
      <c r="U18" s="14"/>
      <c r="V18" s="27"/>
      <c r="W18" s="26" t="s">
        <v>151</v>
      </c>
      <c r="X18" s="12"/>
      <c r="Y18" s="14"/>
      <c r="Z18" s="27">
        <f>IF(LEFT(W18)="D",pointsforlastC,IF(W18=1,0,IF(W18=2,3,IF(W18=3,5.7,IF(W18=4,8,IF(W18=5,10,IF(W18=6,11.7,IF(W18&gt;6,W18+6,0))))))))</f>
        <v>0</v>
      </c>
      <c r="AA18" s="26">
        <v>0</v>
      </c>
      <c r="AB18" s="27"/>
      <c r="AC18" s="98"/>
      <c r="AD18" s="29">
        <f>IF(OR(G18="DNF",G18="DNS",G18="OCS"),$AE$5,G18)+IF(OR(K18="DNF",K18="DNS",K18="OCS"),$AE$5,K18)+IF(OR(O18="DNF",O18="DNS",O18="OCS"),$AE$5,O18)+IF(OR(S18="DNF",S18="DNS",S18="OCS"),$AE$5,S18)+IF(OR(W18="DNF",W18="DNS",W18="OCS"),$AE$5,W18)+IF(OR(AA18="DNF",AA18="DNS",AA18="OCS"),$AE$5,AA18)</f>
        <v>65</v>
      </c>
      <c r="AE18" s="37"/>
    </row>
    <row r="19" spans="1:31" s="18" customFormat="1" ht="21.75" customHeight="1">
      <c r="A19" s="12">
        <v>2</v>
      </c>
      <c r="B19" s="12"/>
      <c r="C19" s="106" t="s">
        <v>11</v>
      </c>
      <c r="D19" s="93"/>
      <c r="E19" s="35"/>
      <c r="F19" s="111"/>
      <c r="G19" s="26" t="s">
        <v>151</v>
      </c>
      <c r="H19" s="12"/>
      <c r="I19" s="28"/>
      <c r="J19" s="27"/>
      <c r="K19" s="26" t="s">
        <v>151</v>
      </c>
      <c r="L19" s="12"/>
      <c r="M19" s="14"/>
      <c r="N19" s="27"/>
      <c r="O19" s="26" t="s">
        <v>151</v>
      </c>
      <c r="P19" s="12"/>
      <c r="Q19" s="14"/>
      <c r="R19" s="27"/>
      <c r="S19" s="26" t="s">
        <v>151</v>
      </c>
      <c r="T19" s="12"/>
      <c r="U19" s="14"/>
      <c r="V19" s="27"/>
      <c r="W19" s="26" t="s">
        <v>151</v>
      </c>
      <c r="X19" s="12"/>
      <c r="Y19" s="14"/>
      <c r="Z19" s="27">
        <f>IF(LEFT(W19)="D",pointsforlastC,IF(W19=1,0,IF(W19=2,3,IF(W19=3,5.7,IF(W19=4,8,IF(W19=5,10,IF(W19=6,11.7,IF(W19&gt;6,W19+6,0))))))))</f>
        <v>0</v>
      </c>
      <c r="AA19" s="26">
        <v>0</v>
      </c>
      <c r="AB19" s="27"/>
      <c r="AC19" s="98"/>
      <c r="AD19" s="29">
        <f>IF(OR(G19="DNF",G19="DNS",G19="OCS"),$AE$5,G19)+IF(OR(K19="DNF",K19="DNS",K19="OCS"),$AE$5,K19)+IF(OR(O19="DNF",O19="DNS",O19="OCS"),$AE$5,O19)+IF(OR(S19="DNF",S19="DNS",S19="OCS"),$AE$5,S19)+IF(OR(W19="DNF",W19="DNS",W19="OCS"),$AE$5,W19)+IF(OR(AA19="DNF",AA19="DNS",AA19="OCS"),$AE$5,AA19)</f>
        <v>65</v>
      </c>
      <c r="AE19" s="37"/>
    </row>
    <row r="20" spans="1:31" s="18" customFormat="1" ht="21.75" customHeight="1">
      <c r="A20" s="12">
        <v>3</v>
      </c>
      <c r="B20" s="12"/>
      <c r="C20" s="66" t="s">
        <v>11</v>
      </c>
      <c r="D20" s="35"/>
      <c r="E20" s="35"/>
      <c r="F20" s="111"/>
      <c r="G20" s="26" t="s">
        <v>151</v>
      </c>
      <c r="H20" s="12"/>
      <c r="I20" s="28"/>
      <c r="J20" s="27"/>
      <c r="K20" s="26" t="s">
        <v>151</v>
      </c>
      <c r="L20" s="12"/>
      <c r="M20" s="14"/>
      <c r="N20" s="27"/>
      <c r="O20" s="26" t="s">
        <v>151</v>
      </c>
      <c r="P20" s="12"/>
      <c r="Q20" s="14"/>
      <c r="R20" s="27"/>
      <c r="S20" s="26" t="s">
        <v>151</v>
      </c>
      <c r="T20" s="12"/>
      <c r="U20" s="14"/>
      <c r="V20" s="27"/>
      <c r="W20" s="26" t="s">
        <v>151</v>
      </c>
      <c r="X20" s="12"/>
      <c r="Y20" s="14"/>
      <c r="Z20" s="27">
        <f>IF(LEFT(W20)="D",pointsforlastC,IF(W20=1,0,IF(W20=2,3,IF(W20=3,5.7,IF(W20=4,8,IF(W20=5,10,IF(W20=6,11.7,IF(W20&gt;6,W20+6,0))))))))</f>
        <v>0</v>
      </c>
      <c r="AA20" s="26">
        <v>0</v>
      </c>
      <c r="AB20" s="27"/>
      <c r="AC20" s="98"/>
      <c r="AD20" s="29">
        <f>IF(OR(G20="DNF",G20="DNS",G20="OCS"),$AE$5,G20)+IF(OR(K20="DNF",K20="DNS",K20="OCS"),$AE$5,K20)+IF(OR(O20="DNF",O20="DNS",O20="OCS"),$AE$5,O20)+IF(OR(S20="DNF",S20="DNS",S20="OCS"),$AE$5,S20)+IF(OR(W20="DNF",W20="DNS",W20="OCS"),$AE$5,W20)+IF(OR(AA20="DNF",AA20="DNS",AA20="OCS"),$AE$5,AA20)</f>
        <v>65</v>
      </c>
      <c r="AE20" s="37"/>
    </row>
    <row r="21" spans="1:31" s="18" customFormat="1" ht="21.75" customHeight="1">
      <c r="A21" s="12">
        <v>4</v>
      </c>
      <c r="B21" s="12"/>
      <c r="C21" s="66" t="s">
        <v>11</v>
      </c>
      <c r="D21" s="35"/>
      <c r="E21" s="35"/>
      <c r="F21" s="62"/>
      <c r="G21" s="26" t="s">
        <v>151</v>
      </c>
      <c r="H21" s="12"/>
      <c r="I21" s="28"/>
      <c r="J21" s="27"/>
      <c r="K21" s="26" t="s">
        <v>151</v>
      </c>
      <c r="L21" s="12"/>
      <c r="M21" s="14"/>
      <c r="N21" s="27"/>
      <c r="O21" s="26" t="s">
        <v>151</v>
      </c>
      <c r="P21" s="12"/>
      <c r="Q21" s="14"/>
      <c r="R21" s="27"/>
      <c r="S21" s="26" t="s">
        <v>151</v>
      </c>
      <c r="T21" s="12"/>
      <c r="U21" s="14"/>
      <c r="V21" s="27"/>
      <c r="W21" s="26" t="s">
        <v>151</v>
      </c>
      <c r="X21" s="12"/>
      <c r="Y21" s="14"/>
      <c r="Z21" s="27">
        <f>IF(LEFT(W21)="D",pointsforlastC,IF(W21=1,0,IF(W21=2,3,IF(W21=3,5.7,IF(W21=4,8,IF(W21=5,10,IF(W21=6,11.7,IF(W21&gt;6,W21+6,0))))))))</f>
        <v>0</v>
      </c>
      <c r="AA21" s="26">
        <v>0</v>
      </c>
      <c r="AB21" s="27"/>
      <c r="AC21" s="98"/>
      <c r="AD21" s="29">
        <f>IF(OR(G21="DNF",G21="DNS",G21="OCS"),$AE$5,G21)+IF(OR(K21="DNF",K21="DNS",K21="OCS"),$AE$5,K21)+IF(OR(O21="DNF",O21="DNS",O21="OCS"),$AE$5,O21)+IF(OR(S21="DNF",S21="DNS",S21="OCS"),$AE$5,S21)+IF(OR(W21="DNF",W21="DNS",W21="OCS"),$AE$5,W21)+IF(OR(AA21="DNF",AA21="DNS",AA21="OCS"),$AE$5,AA21)</f>
        <v>65</v>
      </c>
      <c r="AE21" s="37"/>
    </row>
    <row r="22" spans="1:31" s="18" customFormat="1" ht="21.75" customHeight="1">
      <c r="A22" s="12">
        <v>5</v>
      </c>
      <c r="B22" s="12"/>
      <c r="C22" s="66" t="s">
        <v>11</v>
      </c>
      <c r="D22" s="35"/>
      <c r="E22" s="35"/>
      <c r="F22" s="62"/>
      <c r="G22" s="26" t="s">
        <v>151</v>
      </c>
      <c r="H22" s="12"/>
      <c r="I22" s="28"/>
      <c r="J22" s="27"/>
      <c r="K22" s="26" t="s">
        <v>151</v>
      </c>
      <c r="L22" s="12"/>
      <c r="M22" s="14"/>
      <c r="N22" s="27"/>
      <c r="O22" s="26" t="s">
        <v>151</v>
      </c>
      <c r="P22" s="12"/>
      <c r="Q22" s="14"/>
      <c r="R22" s="27"/>
      <c r="S22" s="26" t="s">
        <v>151</v>
      </c>
      <c r="T22" s="12"/>
      <c r="U22" s="14"/>
      <c r="V22" s="27"/>
      <c r="W22" s="26" t="s">
        <v>151</v>
      </c>
      <c r="X22" s="12"/>
      <c r="Y22" s="14"/>
      <c r="Z22" s="27">
        <f>IF(LEFT(W22)="D",pointsforlastC,IF(W22=1,0,IF(W22=2,3,IF(W22=3,5.7,IF(W22=4,8,IF(W22=5,10,IF(W22=6,11.7,IF(W22&gt;6,W22+6,0))))))))</f>
        <v>0</v>
      </c>
      <c r="AA22" s="26">
        <v>0</v>
      </c>
      <c r="AB22" s="27"/>
      <c r="AC22" s="98"/>
      <c r="AD22" s="142">
        <f>IF(OR(G22="DNF",G22="DNS",G22="OCS"),$AE$5,G22)+IF(OR(K22="DNF",K22="DNS",K22="OCS"),$AE$5,K22)+IF(OR(O22="DNF",O22="DNS",O22="OCS"),$AE$5,O22)+IF(OR(S22="DNF",S22="DNS",S22="OCS"),$AE$5,S22)+IF(OR(W22="DNF",W22="DNS",W22="OCS"),$AE$5,W22)+IF(OR(AA22="DNF",AA22="DNS",AA22="OCS"),$AE$5,AA22)</f>
        <v>65</v>
      </c>
      <c r="AE22" s="37"/>
    </row>
    <row r="23" spans="1:31" s="18" customFormat="1" ht="21.75" customHeight="1" thickBot="1">
      <c r="A23" s="12"/>
      <c r="B23" s="12"/>
      <c r="C23" s="26"/>
      <c r="D23" s="12"/>
      <c r="E23" s="12"/>
      <c r="F23" s="27"/>
      <c r="G23" s="26"/>
      <c r="H23" s="12"/>
      <c r="I23" s="28"/>
      <c r="J23" s="27"/>
      <c r="K23" s="26"/>
      <c r="L23" s="12"/>
      <c r="M23" s="14"/>
      <c r="N23" s="27"/>
      <c r="O23" s="26"/>
      <c r="P23" s="12"/>
      <c r="Q23" s="14"/>
      <c r="R23" s="27"/>
      <c r="S23" s="26"/>
      <c r="T23" s="12"/>
      <c r="U23" s="14"/>
      <c r="V23" s="27"/>
      <c r="W23" s="26" t="s">
        <v>20</v>
      </c>
      <c r="X23" s="12"/>
      <c r="Y23" s="14"/>
      <c r="Z23" s="27"/>
      <c r="AA23" s="27"/>
      <c r="AB23" s="27"/>
      <c r="AC23" s="98"/>
      <c r="AD23" s="45">
        <f>SUM(AD18:AD22)</f>
        <v>325</v>
      </c>
      <c r="AE23" s="37"/>
    </row>
    <row r="24" spans="1:31" s="18" customFormat="1" ht="21.75" customHeight="1" thickTop="1">
      <c r="A24" s="12"/>
      <c r="B24" s="12"/>
      <c r="C24" s="26"/>
      <c r="D24" s="12"/>
      <c r="E24" s="12"/>
      <c r="F24" s="27"/>
      <c r="G24" s="26"/>
      <c r="H24" s="12"/>
      <c r="I24" s="28"/>
      <c r="J24" s="27"/>
      <c r="K24" s="26"/>
      <c r="L24" s="12"/>
      <c r="M24" s="14"/>
      <c r="N24" s="27"/>
      <c r="O24" s="26"/>
      <c r="P24" s="12"/>
      <c r="Q24" s="14"/>
      <c r="R24" s="27"/>
      <c r="S24" s="26"/>
      <c r="T24" s="12"/>
      <c r="U24" s="14"/>
      <c r="V24" s="27"/>
      <c r="W24" s="26"/>
      <c r="X24" s="12"/>
      <c r="Y24" s="14"/>
      <c r="Z24" s="27"/>
      <c r="AA24" s="27"/>
      <c r="AB24" s="27"/>
      <c r="AC24" s="98"/>
      <c r="AD24" s="29"/>
      <c r="AE24" s="37"/>
    </row>
    <row r="25" spans="1:31" s="18" customFormat="1" ht="19.5" customHeight="1">
      <c r="A25" s="44" t="s">
        <v>21</v>
      </c>
      <c r="B25" s="27"/>
      <c r="C25" s="15"/>
      <c r="D25" s="40"/>
      <c r="E25" s="40"/>
      <c r="F25" s="41"/>
      <c r="G25" s="15"/>
      <c r="H25" s="15"/>
      <c r="I25" s="42"/>
      <c r="J25" s="12"/>
      <c r="K25" s="15"/>
      <c r="L25" s="15"/>
      <c r="M25" s="43"/>
      <c r="N25" s="12"/>
      <c r="O25" s="15"/>
      <c r="P25" s="15"/>
      <c r="Q25" s="43"/>
      <c r="R25" s="12"/>
      <c r="S25" s="15"/>
      <c r="T25" s="15"/>
      <c r="U25" s="43"/>
      <c r="V25" s="12"/>
      <c r="W25" s="15"/>
      <c r="X25" s="15"/>
      <c r="Y25" s="43"/>
      <c r="Z25" s="12"/>
      <c r="AA25" s="12"/>
      <c r="AB25" s="12"/>
      <c r="AC25" s="99"/>
      <c r="AD25" s="15"/>
      <c r="AE25" s="163"/>
    </row>
    <row r="26" spans="1:31" s="18" customFormat="1" ht="33" customHeight="1">
      <c r="A26" s="12">
        <v>1</v>
      </c>
      <c r="B26" s="12"/>
      <c r="C26" s="46" t="s">
        <v>12</v>
      </c>
      <c r="D26" s="47">
        <v>1</v>
      </c>
      <c r="E26" s="47"/>
      <c r="F26" s="48" t="s">
        <v>142</v>
      </c>
      <c r="G26" s="26">
        <v>2</v>
      </c>
      <c r="H26" s="12"/>
      <c r="I26" s="28"/>
      <c r="J26" s="27"/>
      <c r="K26" s="26">
        <v>3</v>
      </c>
      <c r="L26" s="12"/>
      <c r="M26" s="14"/>
      <c r="N26" s="27"/>
      <c r="O26" s="26">
        <v>4</v>
      </c>
      <c r="P26" s="12"/>
      <c r="Q26" s="14"/>
      <c r="R26" s="27"/>
      <c r="S26" s="26">
        <v>6</v>
      </c>
      <c r="T26" s="12"/>
      <c r="U26" s="14"/>
      <c r="V26" s="27"/>
      <c r="W26" s="26">
        <v>4</v>
      </c>
      <c r="X26" s="12"/>
      <c r="Y26" s="14"/>
      <c r="Z26" s="27">
        <f>IF(LEFT(W26)="D",pointsforlastC,IF(W26=1,0,IF(W26=2,3,IF(W26=3,5.7,IF(W26=4,8,IF(W26=5,10,IF(W26=6,11.7,IF(W26&gt;6,W26+6,0))))))))</f>
        <v>8</v>
      </c>
      <c r="AA26" s="26">
        <v>0</v>
      </c>
      <c r="AB26" s="27"/>
      <c r="AC26" s="98"/>
      <c r="AD26" s="29">
        <f>IF(OR(G26="DNF",G26="DNS",G26="OCS"),$AE$5,G26)+IF(OR(K26="DNF",K26="DNS",K26="OCS"),$AE$5,K26)+IF(OR(O26="DNF",O26="DNS",O26="OCS"),$AE$5,O26)+IF(OR(S26="DNF",S26="DNS",S26="OCS"),$AE$5,S26)+IF(OR(W26="DNF",W26="DNS",W26="OCS"),$AE$5,W26)+IF(OR(AA26="DNF",AA26="DNS",AA26="OCS"),$AE$5,AA26)</f>
        <v>19</v>
      </c>
      <c r="AE26" s="37"/>
    </row>
    <row r="27" spans="1:31" s="18" customFormat="1" ht="21.75" customHeight="1">
      <c r="A27" s="12">
        <v>2</v>
      </c>
      <c r="B27" s="12"/>
      <c r="C27" s="46" t="s">
        <v>12</v>
      </c>
      <c r="D27" s="60">
        <v>15</v>
      </c>
      <c r="E27" s="31"/>
      <c r="F27" s="48" t="s">
        <v>143</v>
      </c>
      <c r="G27" s="26">
        <v>7</v>
      </c>
      <c r="H27" s="12"/>
      <c r="I27" s="28"/>
      <c r="J27" s="27"/>
      <c r="K27" s="26">
        <v>4</v>
      </c>
      <c r="L27" s="12"/>
      <c r="M27" s="14"/>
      <c r="N27" s="27"/>
      <c r="O27" s="26">
        <v>7</v>
      </c>
      <c r="P27" s="12"/>
      <c r="Q27" s="14"/>
      <c r="R27" s="27"/>
      <c r="S27" s="26">
        <v>3</v>
      </c>
      <c r="T27" s="12"/>
      <c r="U27" s="14"/>
      <c r="V27" s="27"/>
      <c r="W27" s="26">
        <v>3</v>
      </c>
      <c r="X27" s="12"/>
      <c r="Y27" s="14"/>
      <c r="Z27" s="27">
        <f>IF(LEFT(W27)="D",pointsforlastC,IF(W27=1,0,IF(W27=2,3,IF(W27=3,5.7,IF(W27=4,8,IF(W27=5,10,IF(W27=6,11.7,IF(W27&gt;6,W27+6,0))))))))</f>
        <v>5.7</v>
      </c>
      <c r="AA27" s="26">
        <v>0</v>
      </c>
      <c r="AB27" s="27"/>
      <c r="AC27" s="98"/>
      <c r="AD27" s="29">
        <f>IF(OR(G27="DNF",G27="DNS",G27="OCS"),$AE$5,G27)+IF(OR(K27="DNF",K27="DNS",K27="OCS"),$AE$5,K27)+IF(OR(O27="DNF",O27="DNS",O27="OCS"),$AE$5,O27)+IF(OR(S27="DNF",S27="DNS",S27="OCS"),$AE$5,S27)+IF(OR(W27="DNF",W27="DNS",W27="OCS"),$AE$5,W27)+IF(OR(AA27="DNF",AA27="DNS",AA27="OCS"),$AE$5,AA27)</f>
        <v>24</v>
      </c>
      <c r="AE27" s="37"/>
    </row>
    <row r="28" spans="1:31" s="18" customFormat="1" ht="21.75" customHeight="1">
      <c r="A28" s="12">
        <v>3</v>
      </c>
      <c r="B28" s="12"/>
      <c r="C28" s="46" t="s">
        <v>12</v>
      </c>
      <c r="D28" s="47"/>
      <c r="E28" s="49"/>
      <c r="F28" s="50"/>
      <c r="G28" s="26" t="s">
        <v>151</v>
      </c>
      <c r="H28" s="12"/>
      <c r="I28" s="28"/>
      <c r="J28" s="27"/>
      <c r="K28" s="26" t="s">
        <v>151</v>
      </c>
      <c r="L28" s="12"/>
      <c r="M28" s="14"/>
      <c r="N28" s="27"/>
      <c r="O28" s="26" t="s">
        <v>151</v>
      </c>
      <c r="P28" s="12"/>
      <c r="Q28" s="14"/>
      <c r="R28" s="27"/>
      <c r="S28" s="26" t="s">
        <v>151</v>
      </c>
      <c r="T28" s="12"/>
      <c r="U28" s="14"/>
      <c r="V28" s="27"/>
      <c r="W28" s="26" t="s">
        <v>151</v>
      </c>
      <c r="X28" s="12"/>
      <c r="Y28" s="14"/>
      <c r="Z28" s="27">
        <f>IF(LEFT(W28)="D",pointsforlastC,IF(W28=1,0,IF(W28=2,3,IF(W28=3,5.7,IF(W28=4,8,IF(W28=5,10,IF(W28=6,11.7,IF(W28&gt;6,W28+6,0))))))))</f>
        <v>0</v>
      </c>
      <c r="AA28" s="26">
        <v>0</v>
      </c>
      <c r="AB28" s="27"/>
      <c r="AC28" s="98"/>
      <c r="AD28" s="29">
        <f>IF(OR(G28="DNF",G28="DNS",G28="OCS"),$AE$5,G28)+IF(OR(K28="DNF",K28="DNS",K28="OCS"),$AE$5,K28)+IF(OR(O28="DNF",O28="DNS",O28="OCS"),$AE$5,O28)+IF(OR(S28="DNF",S28="DNS",S28="OCS"),$AE$5,S28)+IF(OR(W28="DNF",W28="DNS",W28="OCS"),$AE$5,W28)+IF(OR(AA28="DNF",AA28="DNS",AA28="OCS"),$AE$5,AA28)</f>
        <v>65</v>
      </c>
      <c r="AE28" s="37"/>
    </row>
    <row r="29" spans="1:31" s="18" customFormat="1" ht="21.75" customHeight="1">
      <c r="A29" s="12">
        <v>4</v>
      </c>
      <c r="B29" s="12"/>
      <c r="C29" s="106" t="s">
        <v>12</v>
      </c>
      <c r="D29" s="60"/>
      <c r="E29" s="31"/>
      <c r="F29" s="48"/>
      <c r="G29" s="26" t="s">
        <v>151</v>
      </c>
      <c r="H29" s="12"/>
      <c r="I29" s="28"/>
      <c r="J29" s="27"/>
      <c r="K29" s="26" t="s">
        <v>151</v>
      </c>
      <c r="L29" s="12"/>
      <c r="M29" s="14"/>
      <c r="N29" s="27"/>
      <c r="O29" s="26" t="s">
        <v>151</v>
      </c>
      <c r="P29" s="12"/>
      <c r="Q29" s="14"/>
      <c r="R29" s="27"/>
      <c r="S29" s="26" t="s">
        <v>151</v>
      </c>
      <c r="T29" s="12"/>
      <c r="U29" s="14"/>
      <c r="V29" s="27"/>
      <c r="W29" s="26" t="s">
        <v>151</v>
      </c>
      <c r="X29" s="12"/>
      <c r="Y29" s="14"/>
      <c r="Z29" s="27">
        <f>IF(LEFT(W29)="D",pointsforlastC,IF(W29=1,0,IF(W29=2,3,IF(W29=3,5.7,IF(W29=4,8,IF(W29=5,10,IF(W29=6,11.7,IF(W29&gt;6,W29+6,0))))))))</f>
        <v>0</v>
      </c>
      <c r="AA29" s="26">
        <v>0</v>
      </c>
      <c r="AB29" s="27"/>
      <c r="AC29" s="98"/>
      <c r="AD29" s="29">
        <f>IF(OR(G29="DNF",G29="DNS",G29="OCS"),$AE$5,G29)+IF(OR(K29="DNF",K29="DNS",K29="OCS"),$AE$5,K29)+IF(OR(O29="DNF",O29="DNS",O29="OCS"),$AE$5,O29)+IF(OR(S29="DNF",S29="DNS",S29="OCS"),$AE$5,S29)+IF(OR(W29="DNF",W29="DNS",W29="OCS"),$AE$5,W29)+IF(OR(AA29="DNF",AA29="DNS",AA29="OCS"),$AE$5,AA29)</f>
        <v>65</v>
      </c>
      <c r="AE29" s="37"/>
    </row>
    <row r="30" spans="1:31" s="18" customFormat="1" ht="21.75" customHeight="1">
      <c r="A30" s="12">
        <v>5</v>
      </c>
      <c r="B30" s="12"/>
      <c r="C30" s="46" t="s">
        <v>12</v>
      </c>
      <c r="D30" s="47"/>
      <c r="E30" s="47"/>
      <c r="F30" s="48"/>
      <c r="G30" s="26" t="s">
        <v>151</v>
      </c>
      <c r="H30" s="12"/>
      <c r="I30" s="28"/>
      <c r="J30" s="27"/>
      <c r="K30" s="26" t="s">
        <v>151</v>
      </c>
      <c r="L30" s="12"/>
      <c r="M30" s="14"/>
      <c r="N30" s="27"/>
      <c r="O30" s="26" t="s">
        <v>151</v>
      </c>
      <c r="P30" s="12"/>
      <c r="Q30" s="14"/>
      <c r="R30" s="27"/>
      <c r="S30" s="26" t="s">
        <v>151</v>
      </c>
      <c r="T30" s="12"/>
      <c r="U30" s="14"/>
      <c r="V30" s="27"/>
      <c r="W30" s="26" t="s">
        <v>151</v>
      </c>
      <c r="X30" s="12"/>
      <c r="Y30" s="14"/>
      <c r="Z30" s="27">
        <f>IF(LEFT(W30)="D",pointsforlastC,IF(W30=1,0,IF(W30=2,3,IF(W30=3,5.7,IF(W30=4,8,IF(W30=5,10,IF(W30=6,11.7,IF(W30&gt;6,W30+6,0))))))))</f>
        <v>0</v>
      </c>
      <c r="AA30" s="26">
        <v>0</v>
      </c>
      <c r="AB30" s="27"/>
      <c r="AC30" s="98"/>
      <c r="AD30" s="142">
        <f>IF(OR(G30="DNF",G30="DNS",G30="OCS"),$AE$5,G30)+IF(OR(K30="DNF",K30="DNS",K30="OCS"),$AE$5,K30)+IF(OR(O30="DNF",O30="DNS",O30="OCS"),$AE$5,O30)+IF(OR(S30="DNF",S30="DNS",S30="OCS"),$AE$5,S30)+IF(OR(W30="DNF",W30="DNS",W30="OCS"),$AE$5,W30)+IF(OR(AA30="DNF",AA30="DNS",AA30="OCS"),$AE$5,AA30)</f>
        <v>65</v>
      </c>
      <c r="AE30" s="37"/>
    </row>
    <row r="31" spans="1:31" s="18" customFormat="1" ht="21.75" customHeight="1" thickBot="1">
      <c r="A31" s="12"/>
      <c r="B31" s="12"/>
      <c r="C31" s="26"/>
      <c r="D31" s="12"/>
      <c r="E31" s="12"/>
      <c r="F31" s="27"/>
      <c r="G31" s="26"/>
      <c r="H31" s="12"/>
      <c r="I31" s="28"/>
      <c r="J31" s="27"/>
      <c r="K31" s="26"/>
      <c r="L31" s="12"/>
      <c r="M31" s="14"/>
      <c r="N31" s="27"/>
      <c r="O31" s="26"/>
      <c r="P31" s="12"/>
      <c r="Q31" s="14"/>
      <c r="R31" s="27"/>
      <c r="S31" s="26"/>
      <c r="T31" s="12"/>
      <c r="U31" s="14"/>
      <c r="V31" s="27"/>
      <c r="W31" s="26" t="s">
        <v>20</v>
      </c>
      <c r="X31" s="12"/>
      <c r="Y31" s="14"/>
      <c r="Z31" s="27"/>
      <c r="AA31" s="27"/>
      <c r="AB31" s="27"/>
      <c r="AC31" s="98"/>
      <c r="AD31" s="45">
        <f>SUM(AD26:AD30)</f>
        <v>238</v>
      </c>
      <c r="AE31" s="37"/>
    </row>
    <row r="32" spans="2:31" s="18" customFormat="1" ht="21.75" customHeight="1" thickTop="1">
      <c r="B32" s="12"/>
      <c r="C32" s="26"/>
      <c r="D32" s="12"/>
      <c r="E32" s="12"/>
      <c r="F32" s="27"/>
      <c r="G32" s="26"/>
      <c r="H32" s="12"/>
      <c r="I32" s="28"/>
      <c r="J32" s="27"/>
      <c r="K32" s="26"/>
      <c r="L32" s="12"/>
      <c r="M32" s="14"/>
      <c r="N32" s="27"/>
      <c r="O32" s="26"/>
      <c r="P32" s="12"/>
      <c r="Q32" s="14"/>
      <c r="R32" s="27"/>
      <c r="S32" s="26"/>
      <c r="T32" s="12"/>
      <c r="U32" s="14"/>
      <c r="V32" s="27"/>
      <c r="W32" s="26"/>
      <c r="X32" s="12"/>
      <c r="Y32" s="14"/>
      <c r="Z32" s="27"/>
      <c r="AA32" s="27"/>
      <c r="AB32" s="27"/>
      <c r="AC32" s="98"/>
      <c r="AD32" s="29"/>
      <c r="AE32" s="37"/>
    </row>
    <row r="33" spans="1:31" s="18" customFormat="1" ht="21.75" customHeight="1">
      <c r="A33" s="44" t="s">
        <v>18</v>
      </c>
      <c r="B33" s="12"/>
      <c r="C33" s="26"/>
      <c r="D33" s="12"/>
      <c r="E33" s="12"/>
      <c r="F33" s="27"/>
      <c r="G33" s="26"/>
      <c r="H33" s="12"/>
      <c r="I33" s="28"/>
      <c r="J33" s="27"/>
      <c r="K33" s="26"/>
      <c r="L33" s="12"/>
      <c r="M33" s="14"/>
      <c r="N33" s="27"/>
      <c r="O33" s="26"/>
      <c r="P33" s="12"/>
      <c r="Q33" s="14"/>
      <c r="R33" s="27"/>
      <c r="S33" s="26"/>
      <c r="T33" s="12"/>
      <c r="U33" s="14"/>
      <c r="V33" s="27"/>
      <c r="W33" s="26"/>
      <c r="X33" s="12"/>
      <c r="Y33" s="14"/>
      <c r="Z33" s="27"/>
      <c r="AA33" s="27"/>
      <c r="AB33" s="27"/>
      <c r="AC33" s="98"/>
      <c r="AD33" s="29"/>
      <c r="AE33" s="37"/>
    </row>
    <row r="34" spans="1:31" s="18" customFormat="1" ht="30" customHeight="1">
      <c r="A34" s="12">
        <v>1</v>
      </c>
      <c r="B34" s="12"/>
      <c r="C34" s="46" t="s">
        <v>17</v>
      </c>
      <c r="D34" s="47">
        <v>7</v>
      </c>
      <c r="E34" s="47"/>
      <c r="F34" s="48" t="s">
        <v>144</v>
      </c>
      <c r="G34" s="26">
        <v>3</v>
      </c>
      <c r="H34" s="12"/>
      <c r="I34" s="28"/>
      <c r="J34" s="27"/>
      <c r="K34" s="26">
        <v>2</v>
      </c>
      <c r="L34" s="12"/>
      <c r="M34" s="14"/>
      <c r="N34" s="27"/>
      <c r="O34" s="26">
        <v>1</v>
      </c>
      <c r="P34" s="12"/>
      <c r="Q34" s="14"/>
      <c r="R34" s="27"/>
      <c r="S34" s="26">
        <v>1</v>
      </c>
      <c r="T34" s="12"/>
      <c r="U34" s="14"/>
      <c r="V34" s="27"/>
      <c r="W34" s="26">
        <v>1</v>
      </c>
      <c r="X34" s="12"/>
      <c r="Y34" s="14"/>
      <c r="Z34" s="27">
        <f>IF(LEFT(W34)="D",pointsforlastC,IF(W34=1,0,IF(W34=2,3,IF(W34=3,5.7,IF(W34=4,8,IF(W34=5,10,IF(W34=6,11.7,IF(W34&gt;6,W34+6,0))))))))</f>
        <v>0</v>
      </c>
      <c r="AA34" s="26">
        <v>0</v>
      </c>
      <c r="AB34" s="27"/>
      <c r="AC34" s="98"/>
      <c r="AD34" s="29">
        <f>IF(OR(G34="DNF",G34="DNS",G34="OCS"),$AE$5,G34)+IF(OR(K34="DNF",K34="DNS",K34="OCS"),$AE$5,K34)+IF(OR(O34="DNF",O34="DNS",O34="OCS"),$AE$5,O34)+IF(OR(S34="DNF",S34="DNS",S34="OCS"),$AE$5,S34)+IF(OR(W34="DNF",W34="DNS",W34="OCS"),$AE$5,W34)+IF(OR(AA34="DNF",AA34="DNS",AA34="OCS"),$AE$5,AA34)</f>
        <v>8</v>
      </c>
      <c r="AE34" s="37"/>
    </row>
    <row r="35" spans="1:31" s="18" customFormat="1" ht="21.75" customHeight="1">
      <c r="A35" s="12">
        <v>2</v>
      </c>
      <c r="B35" s="12"/>
      <c r="C35" s="106" t="s">
        <v>17</v>
      </c>
      <c r="D35" s="63">
        <v>9</v>
      </c>
      <c r="E35" s="33"/>
      <c r="F35" s="62" t="s">
        <v>145</v>
      </c>
      <c r="G35" s="26">
        <v>1</v>
      </c>
      <c r="H35" s="12"/>
      <c r="I35" s="28"/>
      <c r="J35" s="27"/>
      <c r="K35" s="26">
        <v>5</v>
      </c>
      <c r="L35" s="12"/>
      <c r="M35" s="14"/>
      <c r="N35" s="27"/>
      <c r="O35" s="26">
        <v>5</v>
      </c>
      <c r="P35" s="12"/>
      <c r="Q35" s="14"/>
      <c r="R35" s="27"/>
      <c r="S35" s="26">
        <v>2</v>
      </c>
      <c r="T35" s="12"/>
      <c r="U35" s="14"/>
      <c r="V35" s="27"/>
      <c r="W35" s="26">
        <v>2</v>
      </c>
      <c r="X35" s="12"/>
      <c r="Y35" s="14"/>
      <c r="Z35" s="27">
        <f>IF(LEFT(W35)="D",pointsforlastC,IF(W35=1,0,IF(W35=2,3,IF(W35=3,5.7,IF(W35=4,8,IF(W35=5,10,IF(W35=6,11.7,IF(W35&gt;6,W35+6,0))))))))</f>
        <v>3</v>
      </c>
      <c r="AA35" s="26">
        <v>0</v>
      </c>
      <c r="AB35" s="27"/>
      <c r="AC35" s="98"/>
      <c r="AD35" s="29">
        <f>IF(OR(G35="DNF",G35="DNS",G35="OCS"),$AE$5,G35)+IF(OR(K35="DNF",K35="DNS",K35="OCS"),$AE$5,K35)+IF(OR(O35="DNF",O35="DNS",O35="OCS"),$AE$5,O35)+IF(OR(S35="DNF",S35="DNS",S35="OCS"),$AE$5,S35)+IF(OR(W35="DNF",W35="DNS",W35="OCS"),$AE$5,W35)+IF(OR(AA35="DNF",AA35="DNS",AA35="OCS"),$AE$5,AA35)</f>
        <v>15</v>
      </c>
      <c r="AE35" s="37"/>
    </row>
    <row r="36" spans="1:31" s="18" customFormat="1" ht="21.75" customHeight="1">
      <c r="A36" s="12">
        <v>3</v>
      </c>
      <c r="B36" s="12"/>
      <c r="C36" s="46" t="s">
        <v>17</v>
      </c>
      <c r="D36" s="47">
        <v>19</v>
      </c>
      <c r="E36" s="47"/>
      <c r="F36" s="48" t="s">
        <v>148</v>
      </c>
      <c r="G36" s="26">
        <v>12</v>
      </c>
      <c r="H36" s="12"/>
      <c r="I36" s="28"/>
      <c r="J36" s="27"/>
      <c r="K36" s="26">
        <v>11</v>
      </c>
      <c r="L36" s="12"/>
      <c r="M36" s="14"/>
      <c r="N36" s="27"/>
      <c r="O36" s="26">
        <v>12</v>
      </c>
      <c r="P36" s="12"/>
      <c r="Q36" s="14"/>
      <c r="R36" s="27"/>
      <c r="S36" s="26">
        <v>10</v>
      </c>
      <c r="T36" s="12"/>
      <c r="U36" s="14"/>
      <c r="V36" s="27"/>
      <c r="W36" s="26">
        <v>9</v>
      </c>
      <c r="X36" s="12"/>
      <c r="Y36" s="14"/>
      <c r="Z36" s="27">
        <f>IF(LEFT(W36)="D",pointsforlastC,IF(W36=1,0,IF(W36=2,3,IF(W36=3,5.7,IF(W36=4,8,IF(W36=5,10,IF(W36=6,11.7,IF(W36&gt;6,W36+6,0))))))))</f>
        <v>15</v>
      </c>
      <c r="AA36" s="26">
        <v>0</v>
      </c>
      <c r="AB36" s="27"/>
      <c r="AC36" s="98"/>
      <c r="AD36" s="29">
        <f>IF(OR(G36="DNF",G36="DNS",G36="OCS"),$AE$5,G36)+IF(OR(K36="DNF",K36="DNS",K36="OCS"),$AE$5,K36)+IF(OR(O36="DNF",O36="DNS",O36="OCS"),$AE$5,O36)+IF(OR(S36="DNF",S36="DNS",S36="OCS"),$AE$5,S36)+IF(OR(W36="DNF",W36="DNS",W36="OCS"),$AE$5,W36)+IF(OR(AA36="DNF",AA36="DNS",AA36="OCS"),$AE$5,AA36)</f>
        <v>54</v>
      </c>
      <c r="AE36" s="37"/>
    </row>
    <row r="37" spans="1:31" s="18" customFormat="1" ht="21.75" customHeight="1">
      <c r="A37" s="12">
        <v>4</v>
      </c>
      <c r="B37" s="12"/>
      <c r="C37" s="46" t="s">
        <v>17</v>
      </c>
      <c r="D37" s="47">
        <v>45</v>
      </c>
      <c r="E37" s="47"/>
      <c r="F37" s="48" t="s">
        <v>146</v>
      </c>
      <c r="G37" s="26">
        <v>6</v>
      </c>
      <c r="H37" s="12"/>
      <c r="I37" s="28"/>
      <c r="J37" s="27"/>
      <c r="K37" s="26">
        <v>6</v>
      </c>
      <c r="L37" s="12"/>
      <c r="M37" s="14"/>
      <c r="N37" s="27"/>
      <c r="O37" s="26">
        <v>3</v>
      </c>
      <c r="P37" s="12"/>
      <c r="Q37" s="14"/>
      <c r="R37" s="27"/>
      <c r="S37" s="26">
        <v>5</v>
      </c>
      <c r="T37" s="12"/>
      <c r="U37" s="14"/>
      <c r="V37" s="27"/>
      <c r="W37" s="26">
        <v>6</v>
      </c>
      <c r="X37" s="12"/>
      <c r="Y37" s="14"/>
      <c r="Z37" s="27">
        <f>IF(LEFT(W37)="D",pointsforlastC,IF(W37=1,0,IF(W37=2,3,IF(W37=3,5.7,IF(W37=4,8,IF(W37=5,10,IF(W37=6,11.7,IF(W37&gt;6,W37+6,0))))))))</f>
        <v>11.7</v>
      </c>
      <c r="AA37" s="26">
        <v>0</v>
      </c>
      <c r="AB37" s="27"/>
      <c r="AC37" s="98"/>
      <c r="AD37" s="29">
        <f>IF(OR(G37="DNF",G37="DNS",G37="OCS"),$AE$5,G37)+IF(OR(K37="DNF",K37="DNS",K37="OCS"),$AE$5,K37)+IF(OR(O37="DNF",O37="DNS",O37="OCS"),$AE$5,O37)+IF(OR(S37="DNF",S37="DNS",S37="OCS"),$AE$5,S37)+IF(OR(W37="DNF",W37="DNS",W37="OCS"),$AE$5,W37)+IF(OR(AA37="DNF",AA37="DNS",AA37="OCS"),$AE$5,AA37)</f>
        <v>26</v>
      </c>
      <c r="AE37" s="37"/>
    </row>
    <row r="38" spans="1:31" s="18" customFormat="1" ht="21.75" customHeight="1">
      <c r="A38" s="12">
        <v>5</v>
      </c>
      <c r="B38" s="12"/>
      <c r="C38" s="46" t="s">
        <v>17</v>
      </c>
      <c r="D38" s="47">
        <v>90</v>
      </c>
      <c r="E38" s="47"/>
      <c r="F38" s="48" t="s">
        <v>147</v>
      </c>
      <c r="G38" s="26">
        <v>4</v>
      </c>
      <c r="H38" s="12"/>
      <c r="I38" s="28"/>
      <c r="J38" s="27"/>
      <c r="K38" s="26">
        <v>1</v>
      </c>
      <c r="L38" s="12"/>
      <c r="M38" s="14"/>
      <c r="N38" s="27"/>
      <c r="O38" s="26">
        <v>2</v>
      </c>
      <c r="P38" s="12"/>
      <c r="Q38" s="14"/>
      <c r="R38" s="27"/>
      <c r="S38" s="26">
        <v>4</v>
      </c>
      <c r="T38" s="12"/>
      <c r="U38" s="14"/>
      <c r="V38" s="27"/>
      <c r="W38" s="26">
        <v>7</v>
      </c>
      <c r="X38" s="12"/>
      <c r="Y38" s="14"/>
      <c r="Z38" s="27">
        <f>IF(LEFT(W38)="D",pointsforlastC,IF(W38=1,0,IF(W38=2,3,IF(W38=3,5.7,IF(W38=4,8,IF(W38=5,10,IF(W38=6,11.7,IF(W38&gt;6,W38+6,0))))))))</f>
        <v>13</v>
      </c>
      <c r="AA38" s="26">
        <v>0</v>
      </c>
      <c r="AB38" s="27"/>
      <c r="AC38" s="98"/>
      <c r="AD38" s="142">
        <f>IF(OR(G38="DNF",G38="DNS",G38="OCS"),$AE$5,G38)+IF(OR(K38="DNF",K38="DNS",K38="OCS"),$AE$5,K38)+IF(OR(O38="DNF",O38="DNS",O38="OCS"),$AE$5,O38)+IF(OR(S38="DNF",S38="DNS",S38="OCS"),$AE$5,S38)+IF(OR(W38="DNF",W38="DNS",W38="OCS"),$AE$5,W38)+IF(OR(AA38="DNF",AA38="DNS",AA38="OCS"),$AE$5,AA38)</f>
        <v>18</v>
      </c>
      <c r="AE38" s="37"/>
    </row>
    <row r="39" spans="1:31" s="18" customFormat="1" ht="21.75" customHeight="1" thickBot="1">
      <c r="A39" s="12"/>
      <c r="B39" s="12"/>
      <c r="C39" s="26"/>
      <c r="D39" s="12"/>
      <c r="E39" s="12"/>
      <c r="F39" s="27"/>
      <c r="G39" s="26"/>
      <c r="H39" s="12"/>
      <c r="I39" s="28"/>
      <c r="J39" s="27"/>
      <c r="K39" s="26"/>
      <c r="L39" s="12"/>
      <c r="M39" s="14"/>
      <c r="N39" s="27"/>
      <c r="O39" s="26"/>
      <c r="P39" s="12"/>
      <c r="Q39" s="14"/>
      <c r="R39" s="27"/>
      <c r="S39" s="26"/>
      <c r="T39" s="12"/>
      <c r="U39" s="14"/>
      <c r="V39" s="27"/>
      <c r="W39" s="26" t="s">
        <v>20</v>
      </c>
      <c r="X39" s="12"/>
      <c r="Y39" s="14"/>
      <c r="Z39" s="27"/>
      <c r="AA39" s="27"/>
      <c r="AB39" s="27"/>
      <c r="AC39" s="98"/>
      <c r="AD39" s="45">
        <f>SUM(AD34:AD38)</f>
        <v>121</v>
      </c>
      <c r="AE39" s="37"/>
    </row>
    <row r="40" spans="1:31" s="18" customFormat="1" ht="21.75" customHeight="1" thickTop="1">
      <c r="A40" s="12"/>
      <c r="B40" s="12"/>
      <c r="C40" s="26"/>
      <c r="D40" s="12"/>
      <c r="E40" s="12"/>
      <c r="F40" s="27"/>
      <c r="G40" s="26"/>
      <c r="H40" s="12"/>
      <c r="I40" s="28"/>
      <c r="J40" s="27"/>
      <c r="K40" s="26"/>
      <c r="L40" s="12"/>
      <c r="M40" s="14"/>
      <c r="N40" s="27"/>
      <c r="O40" s="26"/>
      <c r="P40" s="12"/>
      <c r="Q40" s="14"/>
      <c r="R40" s="27"/>
      <c r="S40" s="26"/>
      <c r="T40" s="12"/>
      <c r="U40" s="14"/>
      <c r="V40" s="27"/>
      <c r="W40" s="26"/>
      <c r="X40" s="12"/>
      <c r="Y40" s="14"/>
      <c r="Z40" s="27"/>
      <c r="AA40" s="27"/>
      <c r="AB40" s="27"/>
      <c r="AC40" s="98"/>
      <c r="AD40" s="29"/>
      <c r="AE40" s="37"/>
    </row>
    <row r="41" spans="1:31" s="18" customFormat="1" ht="30.75" customHeight="1">
      <c r="A41" s="44" t="s">
        <v>49</v>
      </c>
      <c r="B41" s="12"/>
      <c r="C41" s="26"/>
      <c r="D41" s="12"/>
      <c r="E41" s="12"/>
      <c r="F41" s="27"/>
      <c r="G41" s="26"/>
      <c r="H41" s="12"/>
      <c r="I41" s="28"/>
      <c r="J41" s="27"/>
      <c r="K41" s="26"/>
      <c r="L41" s="12"/>
      <c r="M41" s="14"/>
      <c r="N41" s="27"/>
      <c r="O41" s="26"/>
      <c r="P41" s="12"/>
      <c r="Q41" s="14"/>
      <c r="R41" s="27"/>
      <c r="S41" s="26"/>
      <c r="T41" s="12"/>
      <c r="U41" s="14"/>
      <c r="V41" s="27"/>
      <c r="W41" s="26"/>
      <c r="X41" s="12"/>
      <c r="Y41" s="14"/>
      <c r="Z41" s="27"/>
      <c r="AA41" s="27"/>
      <c r="AB41" s="27"/>
      <c r="AC41" s="98"/>
      <c r="AD41" s="29"/>
      <c r="AE41" s="172"/>
    </row>
    <row r="42" spans="1:31" s="18" customFormat="1" ht="21.75" customHeight="1">
      <c r="A42" s="12">
        <v>1</v>
      </c>
      <c r="B42" s="12"/>
      <c r="C42" s="46" t="s">
        <v>48</v>
      </c>
      <c r="D42" s="47"/>
      <c r="E42" s="47"/>
      <c r="F42" s="48"/>
      <c r="G42" s="26" t="s">
        <v>151</v>
      </c>
      <c r="H42" s="12"/>
      <c r="I42" s="28"/>
      <c r="J42" s="27"/>
      <c r="K42" s="26" t="s">
        <v>151</v>
      </c>
      <c r="L42" s="12"/>
      <c r="M42" s="14"/>
      <c r="N42" s="27"/>
      <c r="O42" s="26" t="s">
        <v>151</v>
      </c>
      <c r="P42" s="12"/>
      <c r="Q42" s="14"/>
      <c r="R42" s="27"/>
      <c r="S42" s="26" t="s">
        <v>151</v>
      </c>
      <c r="T42" s="12"/>
      <c r="U42" s="14"/>
      <c r="V42" s="27"/>
      <c r="W42" s="26" t="s">
        <v>151</v>
      </c>
      <c r="X42" s="12"/>
      <c r="Y42" s="14"/>
      <c r="Z42" s="27">
        <f>IF(LEFT(W42)="D",pointsforlastC,IF(W42=1,0,IF(W42=2,3,IF(W42=3,5.7,IF(W42=4,8,IF(W42=5,10,IF(W42=6,11.7,IF(W42&gt;6,W42+6,0))))))))</f>
        <v>0</v>
      </c>
      <c r="AA42" s="26">
        <v>0</v>
      </c>
      <c r="AB42" s="27"/>
      <c r="AC42" s="98"/>
      <c r="AD42" s="29">
        <f>IF(OR(G42="DNF",G42="DNS",G42="OCS"),$AE$5,G42)+IF(OR(K42="DNF",K42="DNS",K42="OCS"),$AE$5,K42)+IF(OR(O42="DNF",O42="DNS",O42="OCS"),$AE$5,O42)+IF(OR(S42="DNF",S42="DNS",S42="OCS"),$AE$5,S42)+IF(OR(W42="DNF",W42="DNS",W42="OCS"),$AE$5,W42)+IF(OR(AA42="DNF",AA42="DNS",AA42="OCS"),$AE$5,AA42)</f>
        <v>65</v>
      </c>
      <c r="AE42" s="172"/>
    </row>
    <row r="43" spans="1:31" s="18" customFormat="1" ht="21.75" customHeight="1">
      <c r="A43" s="12">
        <v>2</v>
      </c>
      <c r="B43" s="12"/>
      <c r="C43" s="106" t="s">
        <v>48</v>
      </c>
      <c r="D43" s="47"/>
      <c r="E43" s="47"/>
      <c r="F43" s="48"/>
      <c r="G43" s="26" t="s">
        <v>151</v>
      </c>
      <c r="H43" s="12"/>
      <c r="I43" s="28"/>
      <c r="J43" s="27"/>
      <c r="K43" s="26" t="s">
        <v>151</v>
      </c>
      <c r="L43" s="12"/>
      <c r="M43" s="14"/>
      <c r="N43" s="27"/>
      <c r="O43" s="26" t="s">
        <v>151</v>
      </c>
      <c r="P43" s="12"/>
      <c r="Q43" s="14"/>
      <c r="R43" s="27"/>
      <c r="S43" s="26" t="s">
        <v>151</v>
      </c>
      <c r="T43" s="12"/>
      <c r="U43" s="14"/>
      <c r="V43" s="27"/>
      <c r="W43" s="26" t="s">
        <v>151</v>
      </c>
      <c r="X43" s="12"/>
      <c r="Y43" s="14"/>
      <c r="Z43" s="27">
        <f>IF(LEFT(W43)="D",pointsforlastC,IF(W43=1,0,IF(W43=2,3,IF(W43=3,5.7,IF(W43=4,8,IF(W43=5,10,IF(W43=6,11.7,IF(W43&gt;6,W43+6,0))))))))</f>
        <v>0</v>
      </c>
      <c r="AA43" s="26">
        <v>0</v>
      </c>
      <c r="AB43" s="27"/>
      <c r="AC43" s="98"/>
      <c r="AD43" s="29">
        <f>IF(OR(G43="DNF",G43="DNS",G43="OCS"),$AE$5,G43)+IF(OR(K43="DNF",K43="DNS",K43="OCS"),$AE$5,K43)+IF(OR(O43="DNF",O43="DNS",O43="OCS"),$AE$5,O43)+IF(OR(S43="DNF",S43="DNS",S43="OCS"),$AE$5,S43)+IF(OR(W43="DNF",W43="DNS",W43="OCS"),$AE$5,W43)+IF(OR(AA43="DNF",AA43="DNS",AA43="OCS"),$AE$5,AA43)</f>
        <v>65</v>
      </c>
      <c r="AE43" s="172"/>
    </row>
    <row r="44" spans="1:31" s="18" customFormat="1" ht="21.75" customHeight="1">
      <c r="A44" s="12">
        <v>3</v>
      </c>
      <c r="B44" s="12"/>
      <c r="C44" s="46" t="s">
        <v>48</v>
      </c>
      <c r="D44" s="47"/>
      <c r="E44" s="47"/>
      <c r="F44" s="48"/>
      <c r="G44" s="26" t="s">
        <v>151</v>
      </c>
      <c r="H44" s="12"/>
      <c r="I44" s="28"/>
      <c r="J44" s="27"/>
      <c r="K44" s="26" t="s">
        <v>151</v>
      </c>
      <c r="L44" s="12"/>
      <c r="M44" s="14"/>
      <c r="N44" s="27"/>
      <c r="O44" s="26" t="s">
        <v>151</v>
      </c>
      <c r="P44" s="12"/>
      <c r="Q44" s="14"/>
      <c r="R44" s="27"/>
      <c r="S44" s="26" t="s">
        <v>151</v>
      </c>
      <c r="T44" s="12"/>
      <c r="U44" s="14"/>
      <c r="V44" s="27"/>
      <c r="W44" s="26" t="s">
        <v>151</v>
      </c>
      <c r="X44" s="12"/>
      <c r="Y44" s="14"/>
      <c r="Z44" s="27">
        <f>IF(LEFT(W44)="D",pointsforlastC,IF(W44=1,0,IF(W44=2,3,IF(W44=3,5.7,IF(W44=4,8,IF(W44=5,10,IF(W44=6,11.7,IF(W44&gt;6,W44+6,0))))))))</f>
        <v>0</v>
      </c>
      <c r="AA44" s="26">
        <v>0</v>
      </c>
      <c r="AB44" s="27"/>
      <c r="AC44" s="98"/>
      <c r="AD44" s="29">
        <f>IF(OR(G44="DNF",G44="DNS",G44="OCS"),$AE$5,G44)+IF(OR(K44="DNF",K44="DNS",K44="OCS"),$AE$5,K44)+IF(OR(O44="DNF",O44="DNS",O44="OCS"),$AE$5,O44)+IF(OR(S44="DNF",S44="DNS",S44="OCS"),$AE$5,S44)+IF(OR(W44="DNF",W44="DNS",W44="OCS"),$AE$5,W44)+IF(OR(AA44="DNF",AA44="DNS",AA44="OCS"),$AE$5,AA44)</f>
        <v>65</v>
      </c>
      <c r="AE44" s="172"/>
    </row>
    <row r="45" spans="1:31" s="18" customFormat="1" ht="21.75" customHeight="1">
      <c r="A45" s="12">
        <v>4</v>
      </c>
      <c r="B45" s="12"/>
      <c r="C45" s="46" t="s">
        <v>48</v>
      </c>
      <c r="D45" s="47"/>
      <c r="E45" s="47"/>
      <c r="F45" s="48"/>
      <c r="G45" s="26" t="s">
        <v>151</v>
      </c>
      <c r="H45" s="12"/>
      <c r="I45" s="28"/>
      <c r="J45" s="27"/>
      <c r="K45" s="26" t="s">
        <v>151</v>
      </c>
      <c r="L45" s="12"/>
      <c r="M45" s="14"/>
      <c r="N45" s="27"/>
      <c r="O45" s="26" t="s">
        <v>151</v>
      </c>
      <c r="P45" s="12"/>
      <c r="Q45" s="14"/>
      <c r="R45" s="27"/>
      <c r="S45" s="26" t="s">
        <v>151</v>
      </c>
      <c r="T45" s="12"/>
      <c r="U45" s="14"/>
      <c r="V45" s="27"/>
      <c r="W45" s="26" t="s">
        <v>151</v>
      </c>
      <c r="X45" s="12"/>
      <c r="Y45" s="14"/>
      <c r="Z45" s="27">
        <f>IF(LEFT(W45)="D",pointsforlastC,IF(W45=1,0,IF(W45=2,3,IF(W45=3,5.7,IF(W45=4,8,IF(W45=5,10,IF(W45=6,11.7,IF(W45&gt;6,W45+6,0))))))))</f>
        <v>0</v>
      </c>
      <c r="AA45" s="26">
        <v>0</v>
      </c>
      <c r="AB45" s="27"/>
      <c r="AC45" s="98"/>
      <c r="AD45" s="29">
        <f>IF(OR(G45="DNF",G45="DNS",G45="OCS"),$AE$5,G45)+IF(OR(K45="DNF",K45="DNS",K45="OCS"),$AE$5,K45)+IF(OR(O45="DNF",O45="DNS",O45="OCS"),$AE$5,O45)+IF(OR(S45="DNF",S45="DNS",S45="OCS"),$AE$5,S45)+IF(OR(W45="DNF",W45="DNS",W45="OCS"),$AE$5,W45)+IF(OR(AA45="DNF",AA45="DNS",AA45="OCS"),$AE$5,AA45)</f>
        <v>65</v>
      </c>
      <c r="AE45" s="172"/>
    </row>
    <row r="46" spans="1:31" s="18" customFormat="1" ht="21.75" customHeight="1">
      <c r="A46" s="12">
        <v>5</v>
      </c>
      <c r="B46" s="12"/>
      <c r="C46" s="46" t="s">
        <v>48</v>
      </c>
      <c r="D46" s="47"/>
      <c r="E46" s="47"/>
      <c r="F46" s="48"/>
      <c r="G46" s="26" t="s">
        <v>151</v>
      </c>
      <c r="H46" s="12"/>
      <c r="I46" s="28"/>
      <c r="J46" s="27"/>
      <c r="K46" s="26" t="s">
        <v>151</v>
      </c>
      <c r="L46" s="12"/>
      <c r="M46" s="14"/>
      <c r="N46" s="27"/>
      <c r="O46" s="26" t="s">
        <v>151</v>
      </c>
      <c r="P46" s="12"/>
      <c r="Q46" s="14"/>
      <c r="R46" s="27"/>
      <c r="S46" s="26" t="s">
        <v>151</v>
      </c>
      <c r="T46" s="12"/>
      <c r="U46" s="14"/>
      <c r="V46" s="27"/>
      <c r="W46" s="26" t="s">
        <v>151</v>
      </c>
      <c r="X46" s="12"/>
      <c r="Y46" s="14"/>
      <c r="Z46" s="27">
        <f>IF(LEFT(W46)="D",pointsforlastC,IF(W46=1,0,IF(W46=2,3,IF(W46=3,5.7,IF(W46=4,8,IF(W46=5,10,IF(W46=6,11.7,IF(W46&gt;6,W46+6,0))))))))</f>
        <v>0</v>
      </c>
      <c r="AA46" s="26">
        <v>0</v>
      </c>
      <c r="AB46" s="27"/>
      <c r="AC46" s="98"/>
      <c r="AD46" s="142">
        <f>IF(OR(G46="DNF",G46="DNS",G46="OCS"),$AE$5,G46)+IF(OR(K46="DNF",K46="DNS",K46="OCS"),$AE$5,K46)+IF(OR(O46="DNF",O46="DNS",O46="OCS"),$AE$5,O46)+IF(OR(S46="DNF",S46="DNS",S46="OCS"),$AE$5,S46)+IF(OR(W46="DNF",W46="DNS",W46="OCS"),$AE$5,W46)+IF(OR(AA46="DNF",AA46="DNS",AA46="OCS"),$AE$5,AA46)</f>
        <v>65</v>
      </c>
      <c r="AE46" s="172"/>
    </row>
    <row r="47" spans="1:31" s="18" customFormat="1" ht="21.75" customHeight="1" thickBot="1">
      <c r="A47" s="12"/>
      <c r="B47" s="12"/>
      <c r="C47" s="26"/>
      <c r="D47" s="12"/>
      <c r="E47" s="12"/>
      <c r="F47" s="27"/>
      <c r="G47" s="26"/>
      <c r="H47" s="12"/>
      <c r="I47" s="28"/>
      <c r="J47" s="27"/>
      <c r="K47" s="26"/>
      <c r="L47" s="12"/>
      <c r="M47" s="14"/>
      <c r="N47" s="27"/>
      <c r="O47" s="26"/>
      <c r="P47" s="12"/>
      <c r="Q47" s="14"/>
      <c r="R47" s="27"/>
      <c r="S47" s="26"/>
      <c r="T47" s="12"/>
      <c r="U47" s="14"/>
      <c r="V47" s="27"/>
      <c r="W47" s="26" t="s">
        <v>20</v>
      </c>
      <c r="X47" s="12"/>
      <c r="Y47" s="14"/>
      <c r="Z47" s="27"/>
      <c r="AA47" s="27"/>
      <c r="AB47" s="27"/>
      <c r="AC47" s="98"/>
      <c r="AD47" s="45">
        <f>SUM(AD42:AD46)</f>
        <v>325</v>
      </c>
      <c r="AE47" s="172"/>
    </row>
    <row r="48" spans="1:31" s="18" customFormat="1" ht="21.75" customHeight="1" thickTop="1">
      <c r="A48" s="38"/>
      <c r="B48" s="38"/>
      <c r="C48" s="38"/>
      <c r="D48" s="39"/>
      <c r="E48" s="39"/>
      <c r="F48" s="38"/>
      <c r="G48" s="39"/>
      <c r="H48" s="1"/>
      <c r="I48" s="2"/>
      <c r="J48"/>
      <c r="K48" s="1"/>
      <c r="L48" s="1"/>
      <c r="M48" s="2"/>
      <c r="N48"/>
      <c r="O48" s="1"/>
      <c r="P48" s="1"/>
      <c r="Q48" s="2"/>
      <c r="R48"/>
      <c r="S48" s="1"/>
      <c r="T48" s="1"/>
      <c r="U48" s="2"/>
      <c r="V48"/>
      <c r="W48" s="1"/>
      <c r="X48" s="1"/>
      <c r="Y48" s="2"/>
      <c r="Z48"/>
      <c r="AA48"/>
      <c r="AB48"/>
      <c r="AC48"/>
      <c r="AD48"/>
      <c r="AE48" s="172"/>
    </row>
    <row r="49" spans="1:31" s="18" customFormat="1" ht="33.75" customHeight="1">
      <c r="A49"/>
      <c r="B49"/>
      <c r="C49"/>
      <c r="D49" s="1"/>
      <c r="E49" s="1"/>
      <c r="F49"/>
      <c r="G49" s="1"/>
      <c r="H49" s="1"/>
      <c r="I49" s="2"/>
      <c r="J49"/>
      <c r="K49" s="1"/>
      <c r="L49" s="1"/>
      <c r="M49" s="2"/>
      <c r="N49"/>
      <c r="O49" s="1"/>
      <c r="P49" s="1"/>
      <c r="Q49" s="2"/>
      <c r="R49"/>
      <c r="S49" s="1"/>
      <c r="T49" s="1"/>
      <c r="U49" s="2"/>
      <c r="V49"/>
      <c r="W49" s="1"/>
      <c r="X49" s="1"/>
      <c r="Y49" s="2"/>
      <c r="Z49"/>
      <c r="AA49"/>
      <c r="AB49"/>
      <c r="AC49"/>
      <c r="AD49"/>
      <c r="AE49" s="172"/>
    </row>
    <row r="50" spans="1:31" s="18" customFormat="1" ht="21.75" customHeight="1">
      <c r="A50"/>
      <c r="B50"/>
      <c r="C50"/>
      <c r="D50" s="1"/>
      <c r="E50" s="1"/>
      <c r="F50"/>
      <c r="G50" s="1"/>
      <c r="H50" s="1"/>
      <c r="I50" s="2"/>
      <c r="J50"/>
      <c r="K50" s="1"/>
      <c r="L50" s="1"/>
      <c r="M50" s="2"/>
      <c r="N50"/>
      <c r="O50" s="1"/>
      <c r="P50" s="1"/>
      <c r="Q50" s="2"/>
      <c r="R50"/>
      <c r="S50" s="1"/>
      <c r="T50" s="1"/>
      <c r="U50" s="2"/>
      <c r="V50"/>
      <c r="W50" s="1"/>
      <c r="X50" s="1"/>
      <c r="Y50" s="2"/>
      <c r="Z50"/>
      <c r="AA50"/>
      <c r="AB50"/>
      <c r="AC50"/>
      <c r="AD50"/>
      <c r="AE50" s="172"/>
    </row>
    <row r="51" spans="1:31" s="18" customFormat="1" ht="21.75" customHeight="1">
      <c r="A51"/>
      <c r="B51"/>
      <c r="C51"/>
      <c r="D51" s="1"/>
      <c r="E51" s="1"/>
      <c r="F51"/>
      <c r="G51" s="1"/>
      <c r="H51" s="1"/>
      <c r="I51" s="2"/>
      <c r="J51"/>
      <c r="K51" s="1"/>
      <c r="L51" s="1"/>
      <c r="M51" s="2"/>
      <c r="N51"/>
      <c r="O51" s="1"/>
      <c r="P51" s="1"/>
      <c r="Q51" s="2"/>
      <c r="R51"/>
      <c r="S51" s="1"/>
      <c r="T51" s="1"/>
      <c r="U51" s="2"/>
      <c r="V51"/>
      <c r="W51" s="1"/>
      <c r="X51" s="1"/>
      <c r="Y51" s="2"/>
      <c r="Z51"/>
      <c r="AA51"/>
      <c r="AB51"/>
      <c r="AC51"/>
      <c r="AD51"/>
      <c r="AE51" s="172"/>
    </row>
    <row r="52" spans="1:31" s="18" customFormat="1" ht="21.75" customHeight="1">
      <c r="A52"/>
      <c r="B52"/>
      <c r="C52"/>
      <c r="D52" s="1"/>
      <c r="E52" s="1"/>
      <c r="F52"/>
      <c r="G52" s="1"/>
      <c r="H52" s="1"/>
      <c r="I52" s="2"/>
      <c r="J52"/>
      <c r="K52" s="1"/>
      <c r="L52" s="1"/>
      <c r="M52" s="2"/>
      <c r="N52"/>
      <c r="O52" s="1"/>
      <c r="P52" s="1"/>
      <c r="Q52" s="2"/>
      <c r="R52"/>
      <c r="S52" s="1"/>
      <c r="T52" s="1"/>
      <c r="U52" s="2"/>
      <c r="V52"/>
      <c r="W52" s="1"/>
      <c r="X52" s="1"/>
      <c r="Y52" s="2"/>
      <c r="Z52"/>
      <c r="AA52"/>
      <c r="AB52"/>
      <c r="AC52"/>
      <c r="AD52"/>
      <c r="AE52" s="172"/>
    </row>
    <row r="53" spans="1:31" s="18" customFormat="1" ht="21.75" customHeight="1">
      <c r="A53"/>
      <c r="B53"/>
      <c r="C53"/>
      <c r="D53" s="1"/>
      <c r="E53" s="1"/>
      <c r="F53"/>
      <c r="G53" s="1"/>
      <c r="H53" s="1"/>
      <c r="I53" s="2"/>
      <c r="J53"/>
      <c r="K53" s="1"/>
      <c r="L53" s="1"/>
      <c r="M53" s="2"/>
      <c r="N53"/>
      <c r="O53" s="1"/>
      <c r="P53" s="1"/>
      <c r="Q53" s="2"/>
      <c r="R53"/>
      <c r="S53" s="1"/>
      <c r="T53" s="1"/>
      <c r="U53" s="2"/>
      <c r="V53"/>
      <c r="W53" s="1"/>
      <c r="X53" s="1"/>
      <c r="Y53" s="2"/>
      <c r="Z53"/>
      <c r="AA53"/>
      <c r="AB53"/>
      <c r="AC53"/>
      <c r="AD53"/>
      <c r="AE53" s="172"/>
    </row>
    <row r="54" spans="1:31" s="18" customFormat="1" ht="21.75" customHeight="1">
      <c r="A54"/>
      <c r="B54"/>
      <c r="C54"/>
      <c r="D54" s="1"/>
      <c r="E54" s="1"/>
      <c r="F54"/>
      <c r="G54" s="1"/>
      <c r="H54" s="1"/>
      <c r="I54" s="2"/>
      <c r="J54"/>
      <c r="K54" s="1"/>
      <c r="L54" s="1"/>
      <c r="M54" s="2"/>
      <c r="N54"/>
      <c r="O54" s="1"/>
      <c r="P54" s="1"/>
      <c r="Q54" s="2"/>
      <c r="R54"/>
      <c r="S54" s="1"/>
      <c r="T54" s="1"/>
      <c r="U54" s="2"/>
      <c r="V54"/>
      <c r="W54" s="1"/>
      <c r="X54" s="1"/>
      <c r="Y54" s="2"/>
      <c r="Z54"/>
      <c r="AA54"/>
      <c r="AB54"/>
      <c r="AC54"/>
      <c r="AD54"/>
      <c r="AE54" s="172"/>
    </row>
    <row r="55" spans="1:31" s="18" customFormat="1" ht="21.75" customHeight="1">
      <c r="A55"/>
      <c r="B55"/>
      <c r="C55"/>
      <c r="D55" s="1"/>
      <c r="E55" s="1"/>
      <c r="F55"/>
      <c r="G55" s="1"/>
      <c r="H55" s="1"/>
      <c r="I55" s="2"/>
      <c r="J55"/>
      <c r="K55" s="1"/>
      <c r="L55" s="1"/>
      <c r="M55" s="2"/>
      <c r="N55"/>
      <c r="O55" s="1"/>
      <c r="P55" s="1"/>
      <c r="Q55" s="2"/>
      <c r="R55"/>
      <c r="S55" s="1"/>
      <c r="T55" s="1"/>
      <c r="U55" s="2"/>
      <c r="V55"/>
      <c r="W55" s="1"/>
      <c r="X55" s="1"/>
      <c r="Y55" s="2"/>
      <c r="Z55"/>
      <c r="AA55"/>
      <c r="AB55"/>
      <c r="AC55"/>
      <c r="AD55"/>
      <c r="AE55" s="172"/>
    </row>
    <row r="56" ht="37.5" customHeight="1"/>
    <row r="57" ht="19.5" customHeight="1"/>
    <row r="58" ht="29.25" customHeight="1"/>
    <row r="59" ht="19.5" customHeight="1"/>
    <row r="60" ht="19.5" customHeight="1"/>
  </sheetData>
  <sheetProtection/>
  <mergeCells count="1">
    <mergeCell ref="A2:AE2"/>
  </mergeCells>
  <printOptions horizontalCentered="1" verticalCentered="1"/>
  <pageMargins left="0.75" right="0.75" top="0.25" bottom="0.25" header="0.5" footer="0.5"/>
  <pageSetup horizontalDpi="300" verticalDpi="300" orientation="landscape" scale="5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Farrar</dc:creator>
  <cp:keywords/>
  <dc:description/>
  <cp:lastModifiedBy>Stuart Oltrogge</cp:lastModifiedBy>
  <cp:lastPrinted>2010-08-08T19:26:02Z</cp:lastPrinted>
  <dcterms:created xsi:type="dcterms:W3CDTF">1997-08-01T03:48:46Z</dcterms:created>
  <dcterms:modified xsi:type="dcterms:W3CDTF">2018-08-08T11:00:31Z</dcterms:modified>
  <cp:category/>
  <cp:version/>
  <cp:contentType/>
  <cp:contentStatus/>
</cp:coreProperties>
</file>